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<sst xmlns="http://schemas.openxmlformats.org/spreadsheetml/2006/main" count="476" uniqueCount="97">
  <si>
    <t>Decke</t>
  </si>
  <si>
    <t>Steherende</t>
  </si>
  <si>
    <t>mm</t>
  </si>
  <si>
    <t>Fußfreiheit</t>
  </si>
  <si>
    <t>Höhe</t>
  </si>
  <si>
    <t>Fachbodenstärke = 30mm</t>
  </si>
  <si>
    <t>Standard-Steherlängen (mm): 2000, 2200, 2500, 3000, 3500, 4000, 4500</t>
  </si>
  <si>
    <t>Prinzipielle Bauarten:</t>
  </si>
  <si>
    <t>Sonderlängen entstehen durch Kürzen von Standardlängen im Rastermaß von 25mm</t>
  </si>
  <si>
    <t>Kopfraum über Regal bis Decke frei oder genutzt</t>
  </si>
  <si>
    <t>Büroordner</t>
  </si>
  <si>
    <t>Fachhöhe</t>
  </si>
  <si>
    <t>Bücher B5</t>
  </si>
  <si>
    <t>CDs, DVDs</t>
  </si>
  <si>
    <t>Archivkartons</t>
  </si>
  <si>
    <t>Ihre Dinge</t>
  </si>
  <si>
    <t>kleinstmögliche Bodenfreiheit</t>
  </si>
  <si>
    <t>Platzbedarf</t>
  </si>
  <si>
    <t>1. Boden</t>
  </si>
  <si>
    <t>2. Boden</t>
  </si>
  <si>
    <t>9. Boden</t>
  </si>
  <si>
    <t>8. Boden</t>
  </si>
  <si>
    <t>7. Boden</t>
  </si>
  <si>
    <t>6. Boden</t>
  </si>
  <si>
    <t>5. Boden</t>
  </si>
  <si>
    <t>4. Boden</t>
  </si>
  <si>
    <t>3. Boden</t>
  </si>
  <si>
    <t>Fach-höhe (Lichte)</t>
  </si>
  <si>
    <r>
      <t xml:space="preserve">a) Regal oben </t>
    </r>
    <r>
      <rPr>
        <u val="single"/>
        <sz val="10"/>
        <rFont val="Arial"/>
        <family val="2"/>
      </rPr>
      <t>mit Deckebene</t>
    </r>
    <r>
      <rPr>
        <sz val="10"/>
        <rFont val="Arial"/>
        <family val="2"/>
      </rPr>
      <t xml:space="preserve"> abgeschlossen</t>
    </r>
  </si>
  <si>
    <r>
      <t xml:space="preserve">c) Steher </t>
    </r>
    <r>
      <rPr>
        <u val="single"/>
        <sz val="10"/>
        <rFont val="Arial"/>
        <family val="2"/>
      </rPr>
      <t>mit Deckendruckschrauben</t>
    </r>
    <r>
      <rPr>
        <sz val="10"/>
        <rFont val="Arial"/>
        <family val="2"/>
      </rPr>
      <t xml:space="preserve"> gegen die Decke abgestützt, sonst wie (b)</t>
    </r>
  </si>
  <si>
    <r>
      <t xml:space="preserve">b) Regal </t>
    </r>
    <r>
      <rPr>
        <u val="single"/>
        <sz val="10"/>
        <rFont val="Arial"/>
        <family val="2"/>
      </rPr>
      <t>ohne Deckebene</t>
    </r>
    <r>
      <rPr>
        <sz val="10"/>
        <rFont val="Arial"/>
        <family val="2"/>
      </rPr>
      <t>, Steher überragen oberste Ebene (min. 200mm)</t>
    </r>
  </si>
  <si>
    <t>Kopfraum über Regal bis Decke auch für Ordner und Bücher nutzbar (seitliche Abstützungen möglich)</t>
  </si>
  <si>
    <t xml:space="preserve">Sie können Vorlagen duplizieren oder löschen, und bei Bedarf für jedes Regal oder jedes </t>
  </si>
  <si>
    <t>10. Boden</t>
  </si>
  <si>
    <t>12. Boden</t>
  </si>
  <si>
    <t>11. Boden</t>
  </si>
  <si>
    <t>Abstd. OK-OK nx25</t>
  </si>
  <si>
    <t>Kumu-lierte Höhe</t>
  </si>
  <si>
    <t>OK = Oberkante</t>
  </si>
  <si>
    <r>
      <t>Fachbodenabstand</t>
    </r>
    <r>
      <rPr>
        <sz val="10"/>
        <rFont val="Arial"/>
        <family val="2"/>
      </rPr>
      <t xml:space="preserve"> = </t>
    </r>
    <r>
      <rPr>
        <u val="single"/>
        <sz val="10"/>
        <rFont val="Arial"/>
        <family val="2"/>
      </rPr>
      <t>Oberkante</t>
    </r>
    <r>
      <rPr>
        <sz val="10"/>
        <rFont val="Arial"/>
        <family val="2"/>
      </rPr>
      <t xml:space="preserve"> Fachboden bis Oberkante Fachboden</t>
    </r>
  </si>
  <si>
    <r>
      <t>Fachhöhe (Lichte)</t>
    </r>
    <r>
      <rPr>
        <sz val="10"/>
        <rFont val="Arial"/>
        <family val="2"/>
      </rPr>
      <t xml:space="preserve"> = Fachbodenabstand - Fachbodenstärke</t>
    </r>
  </si>
  <si>
    <t>Separatoren (Fachtrenner), Türen und Laden erfordern besondere Fachbodenabstände!</t>
  </si>
  <si>
    <t>Beispiel</t>
  </si>
  <si>
    <t xml:space="preserve">geändert werden. Die Benutzung erfolgt daher auf eigene Gefahr. </t>
  </si>
  <si>
    <t>Für die Richtigkeit der folgenden editierbaren Tabellen können wir keine Gewährleistung geben,</t>
  </si>
  <si>
    <t>Regalfeld eine eigene Höhentabelle erstellen. Vorsicht: dabei können unbeabsichtgt Formeln</t>
  </si>
  <si>
    <t>3. Beispiele und veränderbare Vorlagen</t>
  </si>
  <si>
    <t>Ergebnisse bitte daher nachzuprüfen!</t>
  </si>
  <si>
    <t>Mindest-</t>
  </si>
  <si>
    <t>Fachbodenabstand</t>
  </si>
  <si>
    <t>Ihr Lagergut</t>
  </si>
  <si>
    <t>Planungshilfe Fachhöhen und Fachbodenabstände</t>
  </si>
  <si>
    <t>Ihre Bücher</t>
  </si>
  <si>
    <t>Leerraum</t>
  </si>
  <si>
    <t>Mindest-Leerraum oberhalb</t>
  </si>
  <si>
    <r>
      <t xml:space="preserve">Die </t>
    </r>
    <r>
      <rPr>
        <sz val="10"/>
        <color indexed="12"/>
        <rFont val="Arial"/>
        <family val="2"/>
      </rPr>
      <t>blauen</t>
    </r>
    <r>
      <rPr>
        <sz val="10"/>
        <rFont val="Arial"/>
        <family val="2"/>
      </rPr>
      <t xml:space="preserve"> Zahlen können Sie nach Bedarf ändern !</t>
    </r>
  </si>
  <si>
    <t>Welche Fachbodenabstände und welche Bodenfreiheit benötigen Sie?</t>
  </si>
  <si>
    <t>1. Systemmaße und Begriffe</t>
  </si>
  <si>
    <t>Beispiele (Kapitel) können mit (+) am linken Rand geöffnet werden!</t>
  </si>
  <si>
    <t>DVDs in Präsentationshülle</t>
  </si>
  <si>
    <t>Blu-Ray</t>
  </si>
  <si>
    <t>WII U Spiele</t>
  </si>
  <si>
    <t>Nintendo 3DS Spiele</t>
  </si>
  <si>
    <t>Steelbook DVD/PS4/XBOX</t>
  </si>
  <si>
    <t>Schallplattencovers Singles</t>
  </si>
  <si>
    <t>Schallplattencovers Langspiel</t>
  </si>
  <si>
    <t>Fachböden:</t>
  </si>
  <si>
    <t>Leiterrohre:</t>
  </si>
  <si>
    <t>Leiterrohrdurchmesser = 30mm</t>
  </si>
  <si>
    <t>www.alexa-gmbh.at</t>
  </si>
  <si>
    <r>
      <t xml:space="preserve">Vertikales </t>
    </r>
    <r>
      <rPr>
        <u val="single"/>
        <sz val="10"/>
        <rFont val="Arial"/>
        <family val="2"/>
      </rPr>
      <t>Rastermaß</t>
    </r>
    <r>
      <rPr>
        <sz val="10"/>
        <rFont val="Arial"/>
        <family val="2"/>
      </rPr>
      <t xml:space="preserve"> (Oberkante) = 75 + n x 100mm. Beispiele: 2875mm, 2375mm, 2475mm, etc.</t>
    </r>
  </si>
  <si>
    <r>
      <t>Reichweite mit Leiteranlage</t>
    </r>
    <r>
      <rPr>
        <sz val="10"/>
        <rFont val="Arial"/>
        <family val="2"/>
      </rPr>
      <t xml:space="preserve"> = Leiterrohrhöhe (Oberkante) + 875mm (Empfehlung für 176cm große Personen)</t>
    </r>
  </si>
  <si>
    <t>Zweckmäßigerweise ist ein Fachboden hinter dem Leiterrohr und vom Leiterrohr ausgehend werden die Fachhöhen nach unten und nach oben geplant.</t>
  </si>
  <si>
    <t>Rückwandelemente (Sytemrückwand):</t>
  </si>
  <si>
    <r>
      <t xml:space="preserve">Vertikales </t>
    </r>
    <r>
      <rPr>
        <u val="single"/>
        <sz val="10"/>
        <rFont val="Arial"/>
        <family val="2"/>
      </rPr>
      <t>Rastermaß</t>
    </r>
    <r>
      <rPr>
        <sz val="10"/>
        <rFont val="Arial"/>
        <family val="2"/>
      </rPr>
      <t xml:space="preserve"> (Oberkante) = 0 + n x 100mm. Beispiele: 1000mm, 1800mm, 2200mm, etc.</t>
    </r>
  </si>
  <si>
    <t>Pfeiler (Steher):</t>
  </si>
  <si>
    <r>
      <t xml:space="preserve">Vertikales </t>
    </r>
    <r>
      <rPr>
        <u val="single"/>
        <sz val="10"/>
        <rFont val="Arial"/>
        <family val="2"/>
      </rPr>
      <t>Rastermaß</t>
    </r>
    <r>
      <rPr>
        <sz val="10"/>
        <rFont val="Arial"/>
        <family val="2"/>
      </rPr>
      <t xml:space="preserve"> (Oberkante) = 0 + n x 25mm. Beispiele: 50mm (Minimum), 425mm, 800mm, etc.</t>
    </r>
  </si>
  <si>
    <r>
      <t xml:space="preserve">indem Sie die </t>
    </r>
    <r>
      <rPr>
        <sz val="10"/>
        <color indexed="12"/>
        <rFont val="Arial"/>
        <family val="2"/>
      </rPr>
      <t>blauen</t>
    </r>
    <r>
      <rPr>
        <sz val="10"/>
        <rFont val="Arial"/>
        <family val="2"/>
      </rPr>
      <t xml:space="preserve"> Zahlen editieren, die schwarzen Zahlen sind verformelt.</t>
    </r>
  </si>
  <si>
    <t xml:space="preserve">Bitte ändern Sie die Fachbodenabstände nach Bedarf </t>
  </si>
  <si>
    <t xml:space="preserve">In den Vorlagen sind Fachbodenabstände für Büroordner eingestellt, ohne Leiteranlage. </t>
  </si>
  <si>
    <t>Empfehlung für Leiterrohrhöhe:</t>
  </si>
  <si>
    <t>Empfohlene Reichweite ab Leiterrohr-Oberkante:</t>
  </si>
  <si>
    <t>Reichweite für Körpergröße 1760mm</t>
  </si>
  <si>
    <t>Leiterrohr-Oberkante vom Boden gerechnet</t>
  </si>
  <si>
    <t>Ausladung Breitsprossenleiter (ab Regal Vorderkante)</t>
  </si>
  <si>
    <t>Mindest-Ausladung Sprossenleiter (ab Regal Vorderkante)</t>
  </si>
  <si>
    <t>Welche Möglichkeiten bietet das Regalsystem in vertikaler Richtung?</t>
  </si>
  <si>
    <t>Bodenfreiheit:</t>
  </si>
  <si>
    <t>Fachbodenabstände:</t>
  </si>
  <si>
    <t>Minimum zum Reinigen</t>
  </si>
  <si>
    <t>PS4 und XBox Spiele</t>
  </si>
  <si>
    <t>Stand-Kopiergeräte klein (Richtwert)</t>
  </si>
  <si>
    <t>Oberkante 1.Fachboden</t>
  </si>
  <si>
    <t>Bodenfreih.</t>
  </si>
  <si>
    <r>
      <t>Stand-</t>
    </r>
    <r>
      <rPr>
        <u val="single"/>
        <sz val="10"/>
        <rFont val="Arial"/>
        <family val="2"/>
      </rPr>
      <t>Kopiergeräte</t>
    </r>
    <r>
      <rPr>
        <sz val="10"/>
        <rFont val="Arial"/>
        <family val="2"/>
      </rPr>
      <t xml:space="preserve"> groß (Richtwert)</t>
    </r>
  </si>
  <si>
    <t>Stand 11.12.2018</t>
  </si>
  <si>
    <t>2. Ihr Bedarf, Richtwerte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</si>
</sst>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1" applyNumberFormat="0" applyAlignment="0" applyProtection="0"/>
    <xf numFmtId="0" fontId="17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5" borderId="9" applyNumberFormat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38"/>
  <sheetViews>
    <sheetView tabSelected="1" zoomScalePageLayoutView="0" workbookViewId="0" topLeftCell="A1">
      <selection activeCell="A2" sqref="A2"/>
    </sheetView>
  </sheetViews>
  <sheetFormatPr defaultColWidth="11.421875" defaultRowHeight="12.75" outlineLevelRow="2"/>
  <cols>
    <col min="1" max="3" width="3.140625" style="2" customWidth="1"/>
    <col min="4" max="4" width="10.00390625" style="6" customWidth="1"/>
    <col min="5" max="5" width="7.28125" style="2" customWidth="1"/>
    <col min="6" max="6" width="9.140625" style="2" customWidth="1"/>
    <col min="7" max="8" width="9.421875" style="2" customWidth="1"/>
    <col min="9" max="9" width="9.421875" style="6" customWidth="1"/>
    <col min="10" max="10" width="10.57421875" style="2" customWidth="1"/>
    <col min="11" max="11" width="7.8515625" style="2" customWidth="1"/>
    <col min="12" max="12" width="9.00390625" style="2" customWidth="1"/>
    <col min="13" max="13" width="7.7109375" style="2" customWidth="1"/>
    <col min="14" max="16384" width="11.421875" style="2" customWidth="1"/>
  </cols>
  <sheetData>
    <row r="1" spans="1:13" ht="18">
      <c r="A1" s="11" t="s">
        <v>51</v>
      </c>
      <c r="C1" s="1"/>
      <c r="H1" s="1"/>
      <c r="M1" s="19" t="s">
        <v>69</v>
      </c>
    </row>
    <row r="2" spans="3:13" ht="12.75">
      <c r="C2" s="1"/>
      <c r="H2" s="1"/>
      <c r="M2" s="9" t="s">
        <v>95</v>
      </c>
    </row>
    <row r="3" s="6" customFormat="1" ht="12.75">
      <c r="A3" s="21" t="s">
        <v>58</v>
      </c>
    </row>
    <row r="4" spans="3:13" ht="12.75">
      <c r="C4" s="1"/>
      <c r="H4" s="1"/>
      <c r="M4" s="17"/>
    </row>
    <row r="5" spans="1:8" ht="12.75" collapsed="1">
      <c r="A5" s="1" t="s">
        <v>57</v>
      </c>
      <c r="C5" s="1"/>
      <c r="H5" s="1"/>
    </row>
    <row r="6" spans="1:7" ht="12.75" hidden="1" outlineLevel="1">
      <c r="A6" s="1"/>
      <c r="B6" s="6" t="s">
        <v>86</v>
      </c>
      <c r="C6" s="6"/>
      <c r="D6" s="2"/>
      <c r="G6" s="1"/>
    </row>
    <row r="7" spans="1:7" ht="12.75" hidden="1" outlineLevel="1">
      <c r="A7" s="1"/>
      <c r="B7" s="6"/>
      <c r="C7" s="6"/>
      <c r="D7" s="2"/>
      <c r="G7" s="1"/>
    </row>
    <row r="8" spans="1:7" ht="12.75" hidden="1" outlineLevel="1">
      <c r="A8" s="1"/>
      <c r="B8" s="1" t="s">
        <v>75</v>
      </c>
      <c r="C8" s="6"/>
      <c r="D8" s="2"/>
      <c r="G8" s="1"/>
    </row>
    <row r="9" spans="2:7" ht="12.75" hidden="1" outlineLevel="1">
      <c r="B9" s="2" t="s">
        <v>6</v>
      </c>
      <c r="C9" s="6"/>
      <c r="D9" s="2"/>
      <c r="G9" s="1"/>
    </row>
    <row r="10" spans="2:12" s="6" customFormat="1" ht="12.75" hidden="1" outlineLevel="1">
      <c r="B10" s="6" t="s">
        <v>8</v>
      </c>
      <c r="J10" s="2"/>
      <c r="K10" s="2"/>
      <c r="L10" s="2"/>
    </row>
    <row r="11" spans="10:12" s="6" customFormat="1" ht="12.75" hidden="1" outlineLevel="1">
      <c r="J11" s="2"/>
      <c r="K11" s="2"/>
      <c r="L11" s="2"/>
    </row>
    <row r="12" spans="1:7" ht="12.75" hidden="1" outlineLevel="1">
      <c r="A12" s="1"/>
      <c r="B12" s="1" t="s">
        <v>66</v>
      </c>
      <c r="C12" s="6"/>
      <c r="D12" s="2"/>
      <c r="G12" s="1"/>
    </row>
    <row r="13" spans="2:4" ht="12.75" hidden="1" outlineLevel="1">
      <c r="B13" s="6" t="s">
        <v>76</v>
      </c>
      <c r="C13" s="6"/>
      <c r="D13" s="2"/>
    </row>
    <row r="14" spans="2:12" s="6" customFormat="1" ht="12.75" hidden="1" outlineLevel="1">
      <c r="B14" s="6" t="s">
        <v>5</v>
      </c>
      <c r="J14" s="2"/>
      <c r="K14" s="2"/>
      <c r="L14" s="2"/>
    </row>
    <row r="15" spans="2:12" s="6" customFormat="1" ht="12.75" hidden="1" outlineLevel="1">
      <c r="B15" s="13" t="s">
        <v>39</v>
      </c>
      <c r="H15" s="13"/>
      <c r="J15" s="2"/>
      <c r="K15" s="2"/>
      <c r="L15" s="2"/>
    </row>
    <row r="16" spans="2:12" s="6" customFormat="1" ht="12.75" hidden="1" outlineLevel="1">
      <c r="B16" s="13" t="s">
        <v>40</v>
      </c>
      <c r="H16" s="13"/>
      <c r="J16" s="2"/>
      <c r="K16" s="2"/>
      <c r="L16" s="2"/>
    </row>
    <row r="17" spans="10:12" s="6" customFormat="1" ht="12.75" hidden="1" outlineLevel="1">
      <c r="J17" s="2"/>
      <c r="K17" s="2"/>
      <c r="L17" s="2"/>
    </row>
    <row r="18" spans="2:12" s="6" customFormat="1" ht="12.75" hidden="1" outlineLevel="1">
      <c r="B18" s="1" t="s">
        <v>7</v>
      </c>
      <c r="J18" s="2"/>
      <c r="K18" s="2"/>
      <c r="L18" s="2"/>
    </row>
    <row r="19" spans="2:12" s="6" customFormat="1" ht="12.75" hidden="1" outlineLevel="1">
      <c r="B19" s="6" t="s">
        <v>28</v>
      </c>
      <c r="J19" s="2"/>
      <c r="K19" s="2"/>
      <c r="L19" s="2"/>
    </row>
    <row r="20" spans="3:12" s="6" customFormat="1" ht="12.75" hidden="1" outlineLevel="1">
      <c r="C20" s="6" t="s">
        <v>9</v>
      </c>
      <c r="J20" s="2"/>
      <c r="K20" s="2"/>
      <c r="L20" s="2"/>
    </row>
    <row r="21" s="6" customFormat="1" ht="12.75" hidden="1" outlineLevel="1">
      <c r="B21" s="6" t="s">
        <v>30</v>
      </c>
    </row>
    <row r="22" s="6" customFormat="1" ht="12.75" hidden="1" outlineLevel="1">
      <c r="C22" s="6" t="s">
        <v>31</v>
      </c>
    </row>
    <row r="23" s="6" customFormat="1" ht="12.75" hidden="1" outlineLevel="1">
      <c r="B23" s="6" t="s">
        <v>29</v>
      </c>
    </row>
    <row r="24" s="6" customFormat="1" ht="12.75" hidden="1" outlineLevel="1"/>
    <row r="25" s="6" customFormat="1" ht="12.75" hidden="1" outlineLevel="1">
      <c r="B25" s="1" t="s">
        <v>67</v>
      </c>
    </row>
    <row r="26" s="6" customFormat="1" ht="12.75" hidden="1" outlineLevel="1">
      <c r="B26" s="6" t="s">
        <v>70</v>
      </c>
    </row>
    <row r="27" s="6" customFormat="1" ht="12.75" hidden="1" outlineLevel="1">
      <c r="B27" s="6" t="s">
        <v>68</v>
      </c>
    </row>
    <row r="28" s="6" customFormat="1" ht="12.75" hidden="1" outlineLevel="1">
      <c r="B28" s="13" t="s">
        <v>71</v>
      </c>
    </row>
    <row r="29" s="6" customFormat="1" ht="12.75" hidden="1" outlineLevel="1">
      <c r="B29" s="6" t="s">
        <v>72</v>
      </c>
    </row>
    <row r="30" s="6" customFormat="1" ht="12.75" hidden="1" outlineLevel="1"/>
    <row r="31" s="6" customFormat="1" ht="12.75" hidden="1" outlineLevel="1">
      <c r="B31" s="1" t="s">
        <v>73</v>
      </c>
    </row>
    <row r="32" s="6" customFormat="1" ht="12.75" hidden="1" outlineLevel="1">
      <c r="B32" s="6" t="s">
        <v>74</v>
      </c>
    </row>
    <row r="33" s="6" customFormat="1" ht="12.75" hidden="1" outlineLevel="1"/>
    <row r="34" s="6" customFormat="1" ht="12.75" hidden="1" outlineLevel="1">
      <c r="B34" s="1" t="s">
        <v>41</v>
      </c>
    </row>
    <row r="35" s="6" customFormat="1" ht="12.75" hidden="1" outlineLevel="1"/>
    <row r="36" s="6" customFormat="1" ht="12.75" hidden="1" outlineLevel="1"/>
    <row r="37" s="6" customFormat="1" ht="12.75" collapsed="1">
      <c r="A37" s="1" t="s">
        <v>96</v>
      </c>
    </row>
    <row r="38" spans="1:3" s="6" customFormat="1" ht="12.75" hidden="1" outlineLevel="1">
      <c r="A38" s="1"/>
      <c r="C38" s="1" t="s">
        <v>56</v>
      </c>
    </row>
    <row r="39" s="6" customFormat="1" ht="12.75" hidden="1" outlineLevel="1">
      <c r="A39" s="1"/>
    </row>
    <row r="40" spans="1:3" s="6" customFormat="1" ht="12.75" hidden="1" outlineLevel="1">
      <c r="A40" s="1"/>
      <c r="C40" s="6" t="s">
        <v>55</v>
      </c>
    </row>
    <row r="41" spans="1:3" s="6" customFormat="1" ht="12.75" hidden="1" outlineLevel="1">
      <c r="A41" s="1"/>
      <c r="C41" s="6" t="s">
        <v>44</v>
      </c>
    </row>
    <row r="42" spans="1:3" s="6" customFormat="1" ht="12.75" hidden="1" outlineLevel="1">
      <c r="A42" s="1"/>
      <c r="C42" s="6" t="s">
        <v>47</v>
      </c>
    </row>
    <row r="43" spans="1:10" s="6" customFormat="1" ht="12.75" hidden="1" outlineLevel="1">
      <c r="A43" s="1"/>
      <c r="J43" s="1" t="s">
        <v>48</v>
      </c>
    </row>
    <row r="44" spans="7:10" s="6" customFormat="1" ht="12.75" hidden="1" outlineLevel="1">
      <c r="G44" s="18" t="s">
        <v>17</v>
      </c>
      <c r="H44" s="7" t="s">
        <v>11</v>
      </c>
      <c r="I44" s="7" t="s">
        <v>53</v>
      </c>
      <c r="J44" s="1" t="s">
        <v>49</v>
      </c>
    </row>
    <row r="45" spans="3:10" s="6" customFormat="1" ht="12.75" hidden="1" outlineLevel="1">
      <c r="C45" s="1" t="s">
        <v>88</v>
      </c>
      <c r="G45" s="7" t="s">
        <v>2</v>
      </c>
      <c r="H45" s="7" t="s">
        <v>2</v>
      </c>
      <c r="I45" s="7" t="s">
        <v>2</v>
      </c>
      <c r="J45" s="7" t="s">
        <v>2</v>
      </c>
    </row>
    <row r="46" spans="3:10" s="6" customFormat="1" ht="12.75" hidden="1" outlineLevel="1">
      <c r="C46" s="6" t="s">
        <v>54</v>
      </c>
      <c r="G46" s="7"/>
      <c r="H46" s="7"/>
      <c r="I46" s="20">
        <v>5</v>
      </c>
      <c r="J46" s="7"/>
    </row>
    <row r="47" spans="3:10" s="6" customFormat="1" ht="12.75" hidden="1" outlineLevel="1">
      <c r="C47" s="6" t="s">
        <v>14</v>
      </c>
      <c r="G47" s="6">
        <v>330</v>
      </c>
      <c r="H47" s="6">
        <f aca="true" t="shared" si="0" ref="H47:H61">J47-30</f>
        <v>345</v>
      </c>
      <c r="I47" s="6">
        <f aca="true" t="shared" si="1" ref="I47:I61">H47-G47</f>
        <v>15</v>
      </c>
      <c r="J47" s="1">
        <f aca="true" t="shared" si="2" ref="J47:J61">ROUNDUP((G47+30+$I$46)/25,0)*25</f>
        <v>375</v>
      </c>
    </row>
    <row r="48" spans="3:10" s="6" customFormat="1" ht="12.75" hidden="1" outlineLevel="1">
      <c r="C48" s="13" t="s">
        <v>10</v>
      </c>
      <c r="G48" s="6">
        <v>320</v>
      </c>
      <c r="H48" s="6">
        <f t="shared" si="0"/>
        <v>345</v>
      </c>
      <c r="I48" s="6">
        <f t="shared" si="1"/>
        <v>25</v>
      </c>
      <c r="J48" s="1">
        <f t="shared" si="2"/>
        <v>375</v>
      </c>
    </row>
    <row r="49" spans="3:10" s="6" customFormat="1" ht="12.75" hidden="1" outlineLevel="1">
      <c r="C49" s="6" t="s">
        <v>12</v>
      </c>
      <c r="G49" s="6">
        <v>250</v>
      </c>
      <c r="H49" s="6">
        <f t="shared" si="0"/>
        <v>270</v>
      </c>
      <c r="I49" s="6">
        <f t="shared" si="1"/>
        <v>20</v>
      </c>
      <c r="J49" s="1">
        <f t="shared" si="2"/>
        <v>300</v>
      </c>
    </row>
    <row r="50" spans="3:10" s="6" customFormat="1" ht="12.75" hidden="1" outlineLevel="1">
      <c r="C50" s="6" t="s">
        <v>13</v>
      </c>
      <c r="G50" s="6">
        <v>125</v>
      </c>
      <c r="H50" s="6">
        <f t="shared" si="0"/>
        <v>145</v>
      </c>
      <c r="I50" s="6">
        <f t="shared" si="1"/>
        <v>20</v>
      </c>
      <c r="J50" s="1">
        <f t="shared" si="2"/>
        <v>175</v>
      </c>
    </row>
    <row r="51" spans="3:10" s="6" customFormat="1" ht="12.75" hidden="1" outlineLevel="1">
      <c r="C51" s="6" t="s">
        <v>59</v>
      </c>
      <c r="G51" s="6">
        <v>192</v>
      </c>
      <c r="H51" s="6">
        <f t="shared" si="0"/>
        <v>220</v>
      </c>
      <c r="I51" s="6">
        <f t="shared" si="1"/>
        <v>28</v>
      </c>
      <c r="J51" s="1">
        <f t="shared" si="2"/>
        <v>250</v>
      </c>
    </row>
    <row r="52" spans="3:10" s="6" customFormat="1" ht="12.75" hidden="1" outlineLevel="1">
      <c r="C52" s="6" t="s">
        <v>60</v>
      </c>
      <c r="G52" s="6">
        <v>135</v>
      </c>
      <c r="H52" s="6">
        <f>J52-30</f>
        <v>145</v>
      </c>
      <c r="I52" s="6">
        <f>H52-G52</f>
        <v>10</v>
      </c>
      <c r="J52" s="1">
        <f>ROUNDUP((G52+30+$I$46)/25,0)*25</f>
        <v>175</v>
      </c>
    </row>
    <row r="53" spans="3:10" s="6" customFormat="1" ht="12.75" hidden="1" outlineLevel="1">
      <c r="C53" s="6" t="s">
        <v>90</v>
      </c>
      <c r="G53" s="6">
        <v>170</v>
      </c>
      <c r="H53" s="6">
        <f t="shared" si="0"/>
        <v>195</v>
      </c>
      <c r="I53" s="6">
        <f t="shared" si="1"/>
        <v>25</v>
      </c>
      <c r="J53" s="1">
        <f t="shared" si="2"/>
        <v>225</v>
      </c>
    </row>
    <row r="54" spans="3:10" s="6" customFormat="1" ht="12.75" hidden="1" outlineLevel="1">
      <c r="C54" s="6" t="s">
        <v>61</v>
      </c>
      <c r="G54" s="6">
        <v>190</v>
      </c>
      <c r="H54" s="6">
        <f t="shared" si="0"/>
        <v>195</v>
      </c>
      <c r="I54" s="6">
        <f t="shared" si="1"/>
        <v>5</v>
      </c>
      <c r="J54" s="1">
        <f t="shared" si="2"/>
        <v>225</v>
      </c>
    </row>
    <row r="55" spans="3:10" s="6" customFormat="1" ht="12.75" hidden="1" outlineLevel="1">
      <c r="C55" s="6" t="s">
        <v>62</v>
      </c>
      <c r="G55" s="6">
        <v>130.8</v>
      </c>
      <c r="H55" s="6">
        <f t="shared" si="0"/>
        <v>145</v>
      </c>
      <c r="I55" s="6">
        <f t="shared" si="1"/>
        <v>14.199999999999989</v>
      </c>
      <c r="J55" s="1">
        <f t="shared" si="2"/>
        <v>175</v>
      </c>
    </row>
    <row r="56" spans="3:10" s="6" customFormat="1" ht="12.75" hidden="1" outlineLevel="1">
      <c r="C56" s="6" t="s">
        <v>63</v>
      </c>
      <c r="G56" s="6">
        <v>191</v>
      </c>
      <c r="H56" s="6">
        <f>J56-30</f>
        <v>220</v>
      </c>
      <c r="I56" s="6">
        <f>H56-G56</f>
        <v>29</v>
      </c>
      <c r="J56" s="1">
        <f>ROUNDUP((G56+30+$I$46)/25,0)*25</f>
        <v>250</v>
      </c>
    </row>
    <row r="57" spans="3:10" s="6" customFormat="1" ht="12.75" hidden="1" outlineLevel="1">
      <c r="C57" t="s">
        <v>65</v>
      </c>
      <c r="G57" s="6">
        <v>310.5</v>
      </c>
      <c r="H57" s="6">
        <f>J57-30</f>
        <v>320</v>
      </c>
      <c r="I57" s="6">
        <f>H57-G57</f>
        <v>9.5</v>
      </c>
      <c r="J57" s="1">
        <f>ROUNDUP((G57+30+$I$46)/25,0)*25</f>
        <v>350</v>
      </c>
    </row>
    <row r="58" spans="3:10" s="6" customFormat="1" ht="12.75" hidden="1" outlineLevel="1">
      <c r="C58" s="6" t="s">
        <v>64</v>
      </c>
      <c r="G58" s="6">
        <v>180.5</v>
      </c>
      <c r="H58" s="6">
        <f>J58-30</f>
        <v>195</v>
      </c>
      <c r="I58" s="6">
        <f>H58-G58</f>
        <v>14.5</v>
      </c>
      <c r="J58" s="1">
        <f>ROUNDUP((G58+30+$I$46)/25,0)*25</f>
        <v>225</v>
      </c>
    </row>
    <row r="59" spans="3:10" s="6" customFormat="1" ht="12.75" hidden="1" outlineLevel="1">
      <c r="C59" s="13" t="s">
        <v>50</v>
      </c>
      <c r="G59" s="8">
        <v>340</v>
      </c>
      <c r="H59" s="6">
        <f t="shared" si="0"/>
        <v>345</v>
      </c>
      <c r="I59" s="6">
        <f t="shared" si="1"/>
        <v>5</v>
      </c>
      <c r="J59" s="1">
        <f t="shared" si="2"/>
        <v>375</v>
      </c>
    </row>
    <row r="60" spans="3:10" s="6" customFormat="1" ht="12.75" hidden="1" outlineLevel="1">
      <c r="C60" s="13" t="s">
        <v>52</v>
      </c>
      <c r="G60" s="8">
        <v>350</v>
      </c>
      <c r="H60" s="6">
        <f t="shared" si="0"/>
        <v>370</v>
      </c>
      <c r="I60" s="6">
        <f t="shared" si="1"/>
        <v>20</v>
      </c>
      <c r="J60" s="1">
        <f t="shared" si="2"/>
        <v>400</v>
      </c>
    </row>
    <row r="61" spans="3:10" s="6" customFormat="1" ht="12.75" hidden="1" outlineLevel="1">
      <c r="C61" s="13" t="s">
        <v>15</v>
      </c>
      <c r="G61" s="8">
        <v>350</v>
      </c>
      <c r="H61" s="6">
        <f t="shared" si="0"/>
        <v>370</v>
      </c>
      <c r="I61" s="6">
        <f t="shared" si="1"/>
        <v>20</v>
      </c>
      <c r="J61" s="1">
        <f t="shared" si="2"/>
        <v>400</v>
      </c>
    </row>
    <row r="62" s="6" customFormat="1" ht="12.75" hidden="1" outlineLevel="1"/>
    <row r="63" spans="3:10" s="6" customFormat="1" ht="12.75" hidden="1" outlineLevel="1">
      <c r="C63" s="1" t="s">
        <v>87</v>
      </c>
      <c r="G63" s="18" t="s">
        <v>17</v>
      </c>
      <c r="H63" s="6" t="s">
        <v>93</v>
      </c>
      <c r="I63" s="7" t="s">
        <v>53</v>
      </c>
      <c r="J63" s="1" t="s">
        <v>92</v>
      </c>
    </row>
    <row r="64" spans="3:10" s="6" customFormat="1" ht="12.75" hidden="1" outlineLevel="1">
      <c r="C64" s="1"/>
      <c r="G64" s="7" t="s">
        <v>2</v>
      </c>
      <c r="H64" s="7" t="s">
        <v>2</v>
      </c>
      <c r="I64" s="7" t="s">
        <v>2</v>
      </c>
      <c r="J64" s="7" t="s">
        <v>2</v>
      </c>
    </row>
    <row r="65" spans="3:10" s="6" customFormat="1" ht="12.75" hidden="1" outlineLevel="1">
      <c r="C65" s="13" t="s">
        <v>16</v>
      </c>
      <c r="H65" s="6">
        <f>J65-30</f>
        <v>20</v>
      </c>
      <c r="I65" s="6">
        <f>H65-G65</f>
        <v>20</v>
      </c>
      <c r="J65" s="1">
        <v>50</v>
      </c>
    </row>
    <row r="66" spans="3:10" s="6" customFormat="1" ht="12.75" hidden="1" outlineLevel="1">
      <c r="C66" s="13" t="s">
        <v>89</v>
      </c>
      <c r="G66" s="6">
        <v>70</v>
      </c>
      <c r="H66" s="6">
        <f>J66-30</f>
        <v>95</v>
      </c>
      <c r="I66" s="6">
        <f>H66-G66</f>
        <v>25</v>
      </c>
      <c r="J66" s="1">
        <v>125</v>
      </c>
    </row>
    <row r="67" spans="3:10" s="6" customFormat="1" ht="12.75" hidden="1" outlineLevel="1">
      <c r="C67" s="6" t="s">
        <v>91</v>
      </c>
      <c r="G67" s="6">
        <v>1450</v>
      </c>
      <c r="H67" s="6">
        <f>J67-30</f>
        <v>1595</v>
      </c>
      <c r="I67" s="6">
        <f>H67-G67</f>
        <v>145</v>
      </c>
      <c r="J67" s="1">
        <v>1625</v>
      </c>
    </row>
    <row r="68" spans="3:10" s="6" customFormat="1" ht="12.75" hidden="1" outlineLevel="1">
      <c r="C68" s="6" t="s">
        <v>94</v>
      </c>
      <c r="G68" s="6">
        <v>1570</v>
      </c>
      <c r="H68" s="6">
        <f>J68-30</f>
        <v>1720</v>
      </c>
      <c r="I68" s="6">
        <f>H68-G68</f>
        <v>150</v>
      </c>
      <c r="J68" s="1">
        <v>1750</v>
      </c>
    </row>
    <row r="69" s="6" customFormat="1" ht="12.75" hidden="1" outlineLevel="1">
      <c r="J69" s="1"/>
    </row>
    <row r="70" spans="3:10" s="6" customFormat="1" ht="12.75" hidden="1" outlineLevel="1">
      <c r="C70" s="1" t="s">
        <v>80</v>
      </c>
      <c r="J70" s="1"/>
    </row>
    <row r="71" spans="3:10" s="6" customFormat="1" ht="12.75" hidden="1" outlineLevel="1">
      <c r="C71" s="6" t="s">
        <v>81</v>
      </c>
      <c r="J71" s="6">
        <v>875</v>
      </c>
    </row>
    <row r="72" s="6" customFormat="1" ht="12.75" hidden="1" outlineLevel="1">
      <c r="J72" s="1"/>
    </row>
    <row r="73" spans="7:10" s="6" customFormat="1" ht="12.75" hidden="1" outlineLevel="1">
      <c r="G73" s="6" t="s">
        <v>83</v>
      </c>
      <c r="J73" s="1"/>
    </row>
    <row r="74" spans="8:10" s="6" customFormat="1" ht="12.75" hidden="1" outlineLevel="1">
      <c r="H74" s="6" t="s">
        <v>82</v>
      </c>
      <c r="J74" s="1"/>
    </row>
    <row r="75" spans="8:10" s="6" customFormat="1" ht="12.75" hidden="1" outlineLevel="1">
      <c r="H75" s="22"/>
      <c r="I75" s="6" t="s">
        <v>84</v>
      </c>
      <c r="J75" s="1"/>
    </row>
    <row r="76" spans="8:10" s="6" customFormat="1" ht="12.75" hidden="1" outlineLevel="1">
      <c r="H76" s="22"/>
      <c r="J76" s="6" t="s">
        <v>85</v>
      </c>
    </row>
    <row r="77" spans="7:10" s="6" customFormat="1" ht="12.75" hidden="1" outlineLevel="1">
      <c r="G77" s="7" t="s">
        <v>2</v>
      </c>
      <c r="H77" s="7" t="s">
        <v>2</v>
      </c>
      <c r="I77" s="7" t="s">
        <v>2</v>
      </c>
      <c r="J77" s="7" t="s">
        <v>2</v>
      </c>
    </row>
    <row r="78" spans="7:10" s="6" customFormat="1" ht="12.75" hidden="1" outlineLevel="1">
      <c r="G78" s="7"/>
      <c r="H78" s="7"/>
      <c r="J78" s="1"/>
    </row>
    <row r="79" spans="7:10" s="6" customFormat="1" ht="12.75" hidden="1" outlineLevel="1">
      <c r="G79" s="6">
        <f>G80+100</f>
        <v>3675</v>
      </c>
      <c r="H79" s="6">
        <f>G79+875</f>
        <v>4550</v>
      </c>
      <c r="J79" s="1"/>
    </row>
    <row r="80" spans="7:10" s="6" customFormat="1" ht="12.75" hidden="1" outlineLevel="1">
      <c r="G80" s="6">
        <f aca="true" t="shared" si="3" ref="G80:G94">G81+100</f>
        <v>3575</v>
      </c>
      <c r="H80" s="6">
        <f>G80+875</f>
        <v>4450</v>
      </c>
      <c r="J80" s="1"/>
    </row>
    <row r="81" spans="7:10" s="6" customFormat="1" ht="12.75" hidden="1" outlineLevel="1">
      <c r="G81" s="6">
        <f t="shared" si="3"/>
        <v>3475</v>
      </c>
      <c r="H81" s="6">
        <f aca="true" t="shared" si="4" ref="H81:H97">G81+875</f>
        <v>4350</v>
      </c>
      <c r="J81" s="1"/>
    </row>
    <row r="82" spans="7:10" s="6" customFormat="1" ht="12.75" hidden="1" outlineLevel="1">
      <c r="G82" s="6">
        <f t="shared" si="3"/>
        <v>3375</v>
      </c>
      <c r="H82" s="6">
        <f t="shared" si="4"/>
        <v>4250</v>
      </c>
      <c r="J82" s="1"/>
    </row>
    <row r="83" spans="7:10" s="6" customFormat="1" ht="12.75" hidden="1" outlineLevel="1">
      <c r="G83" s="6">
        <f t="shared" si="3"/>
        <v>3275</v>
      </c>
      <c r="H83" s="6">
        <f t="shared" si="4"/>
        <v>4150</v>
      </c>
      <c r="J83" s="1"/>
    </row>
    <row r="84" spans="7:10" s="6" customFormat="1" ht="12.75" hidden="1" outlineLevel="1">
      <c r="G84" s="6">
        <f t="shared" si="3"/>
        <v>3175</v>
      </c>
      <c r="H84" s="6">
        <f t="shared" si="4"/>
        <v>4050</v>
      </c>
      <c r="J84" s="1"/>
    </row>
    <row r="85" spans="7:10" s="6" customFormat="1" ht="12.75" hidden="1" outlineLevel="1">
      <c r="G85" s="6">
        <f t="shared" si="3"/>
        <v>3075</v>
      </c>
      <c r="H85" s="6">
        <f t="shared" si="4"/>
        <v>3950</v>
      </c>
      <c r="J85" s="1"/>
    </row>
    <row r="86" spans="7:10" s="6" customFormat="1" ht="12.75" hidden="1" outlineLevel="1">
      <c r="G86" s="6">
        <f t="shared" si="3"/>
        <v>2975</v>
      </c>
      <c r="H86" s="6">
        <f t="shared" si="4"/>
        <v>3850</v>
      </c>
      <c r="J86" s="1"/>
    </row>
    <row r="87" spans="7:10" s="6" customFormat="1" ht="12.75" hidden="1" outlineLevel="1">
      <c r="G87" s="6">
        <f t="shared" si="3"/>
        <v>2875</v>
      </c>
      <c r="H87" s="6">
        <f t="shared" si="4"/>
        <v>3750</v>
      </c>
      <c r="J87" s="1"/>
    </row>
    <row r="88" spans="7:10" s="6" customFormat="1" ht="12.75" hidden="1" outlineLevel="1">
      <c r="G88" s="6">
        <f t="shared" si="3"/>
        <v>2775</v>
      </c>
      <c r="H88" s="6">
        <f t="shared" si="4"/>
        <v>3650</v>
      </c>
      <c r="J88" s="1"/>
    </row>
    <row r="89" spans="7:10" s="6" customFormat="1" ht="12.75" hidden="1" outlineLevel="1">
      <c r="G89" s="6">
        <f t="shared" si="3"/>
        <v>2675</v>
      </c>
      <c r="H89" s="6">
        <f t="shared" si="4"/>
        <v>3550</v>
      </c>
      <c r="J89" s="1"/>
    </row>
    <row r="90" spans="7:10" s="6" customFormat="1" ht="12.75" hidden="1" outlineLevel="1">
      <c r="G90" s="6">
        <f t="shared" si="3"/>
        <v>2575</v>
      </c>
      <c r="H90" s="6">
        <f t="shared" si="4"/>
        <v>3450</v>
      </c>
      <c r="J90" s="1"/>
    </row>
    <row r="91" spans="7:10" s="6" customFormat="1" ht="12.75" hidden="1" outlineLevel="1">
      <c r="G91" s="6">
        <f t="shared" si="3"/>
        <v>2475</v>
      </c>
      <c r="H91" s="6">
        <f t="shared" si="4"/>
        <v>3350</v>
      </c>
      <c r="J91" s="1"/>
    </row>
    <row r="92" spans="7:10" s="6" customFormat="1" ht="12.75" hidden="1" outlineLevel="1">
      <c r="G92" s="6">
        <f t="shared" si="3"/>
        <v>2375</v>
      </c>
      <c r="H92" s="6">
        <f t="shared" si="4"/>
        <v>3250</v>
      </c>
      <c r="J92" s="1"/>
    </row>
    <row r="93" spans="7:10" s="6" customFormat="1" ht="12.75" hidden="1" outlineLevel="1">
      <c r="G93" s="6">
        <f t="shared" si="3"/>
        <v>2275</v>
      </c>
      <c r="H93" s="6">
        <f t="shared" si="4"/>
        <v>3150</v>
      </c>
      <c r="J93" s="1"/>
    </row>
    <row r="94" spans="7:10" s="6" customFormat="1" ht="12.75" hidden="1" outlineLevel="1">
      <c r="G94" s="6">
        <f t="shared" si="3"/>
        <v>2175</v>
      </c>
      <c r="H94" s="6">
        <f t="shared" si="4"/>
        <v>3050</v>
      </c>
      <c r="J94" s="1"/>
    </row>
    <row r="95" spans="7:10" s="6" customFormat="1" ht="12.75" hidden="1" outlineLevel="1">
      <c r="G95" s="6">
        <f>G96+100</f>
        <v>2075</v>
      </c>
      <c r="H95" s="6">
        <f t="shared" si="4"/>
        <v>2950</v>
      </c>
      <c r="J95" s="1"/>
    </row>
    <row r="96" spans="7:10" s="6" customFormat="1" ht="12.75" hidden="1" outlineLevel="1">
      <c r="G96" s="6">
        <f>G97+100</f>
        <v>1975</v>
      </c>
      <c r="H96" s="6">
        <f t="shared" si="4"/>
        <v>2850</v>
      </c>
      <c r="J96" s="1"/>
    </row>
    <row r="97" spans="7:10" s="6" customFormat="1" ht="12.75" hidden="1" outlineLevel="1">
      <c r="G97" s="6">
        <v>1875</v>
      </c>
      <c r="H97" s="6">
        <f t="shared" si="4"/>
        <v>2750</v>
      </c>
      <c r="J97" s="1"/>
    </row>
    <row r="98" s="6" customFormat="1" ht="12.75" hidden="1" outlineLevel="1">
      <c r="J98" s="1"/>
    </row>
    <row r="99" s="6" customFormat="1" ht="12.75" hidden="1" outlineLevel="1"/>
    <row r="100" s="6" customFormat="1" ht="12.75" collapsed="1">
      <c r="A100" s="1" t="s">
        <v>46</v>
      </c>
    </row>
    <row r="101" s="6" customFormat="1" ht="12.75" hidden="1" outlineLevel="1">
      <c r="A101" s="1"/>
    </row>
    <row r="102" spans="1:2" s="6" customFormat="1" ht="12.75" hidden="1" outlineLevel="1">
      <c r="A102" s="1"/>
      <c r="B102" s="6" t="s">
        <v>79</v>
      </c>
    </row>
    <row r="103" s="6" customFormat="1" ht="12.75" hidden="1" outlineLevel="1">
      <c r="A103" s="1"/>
    </row>
    <row r="104" spans="1:2" s="6" customFormat="1" ht="12.75" hidden="1" outlineLevel="1">
      <c r="A104" s="1"/>
      <c r="B104" s="6" t="s">
        <v>78</v>
      </c>
    </row>
    <row r="105" s="6" customFormat="1" ht="12.75" hidden="1" outlineLevel="1">
      <c r="B105" s="6" t="s">
        <v>77</v>
      </c>
    </row>
    <row r="106" s="6" customFormat="1" ht="12.75" hidden="1" outlineLevel="1">
      <c r="B106" s="6" t="s">
        <v>32</v>
      </c>
    </row>
    <row r="107" s="6" customFormat="1" ht="12.75" hidden="1" outlineLevel="1">
      <c r="B107" s="6" t="s">
        <v>45</v>
      </c>
    </row>
    <row r="108" s="6" customFormat="1" ht="12.75" hidden="1" outlineLevel="1">
      <c r="B108" s="6" t="s">
        <v>43</v>
      </c>
    </row>
    <row r="109" s="6" customFormat="1" ht="12.75" hidden="1" outlineLevel="1"/>
    <row r="110" s="6" customFormat="1" ht="12.75" hidden="1" outlineLevel="1">
      <c r="A110" s="21" t="str">
        <f>A3</f>
        <v>Beispiele (Kapitel) können mit (+) am linken Rand geöffnet werden!</v>
      </c>
    </row>
    <row r="111" s="6" customFormat="1" ht="12.75" hidden="1" outlineLevel="1"/>
    <row r="112" spans="3:7" s="6" customFormat="1" ht="12.75" hidden="1" outlineLevel="1" collapsed="1">
      <c r="C112" s="9" t="s">
        <v>42</v>
      </c>
      <c r="D112" s="9" t="s">
        <v>4</v>
      </c>
      <c r="E112" s="7">
        <f>F118</f>
        <v>4500</v>
      </c>
      <c r="F112" s="9" t="str">
        <f>MID(D119,1,LEN(D119)-7)&amp;" Böden"</f>
        <v>12 Böden</v>
      </c>
      <c r="G112" s="6" t="str">
        <f>IF(E118=0,"inkl. Deckebene","ohne Deckebene")</f>
        <v>inkl. Deckebene</v>
      </c>
    </row>
    <row r="113" s="6" customFormat="1" ht="12.75" hidden="1" outlineLevel="2">
      <c r="E113" s="7"/>
    </row>
    <row r="114" spans="4:7" s="6" customFormat="1" ht="38.25" hidden="1" outlineLevel="2">
      <c r="D114" s="16" t="s">
        <v>38</v>
      </c>
      <c r="E114" s="10" t="s">
        <v>36</v>
      </c>
      <c r="F114" s="10" t="s">
        <v>37</v>
      </c>
      <c r="G114" s="10" t="s">
        <v>27</v>
      </c>
    </row>
    <row r="115" spans="5:7" s="6" customFormat="1" ht="12.75" hidden="1" outlineLevel="2">
      <c r="E115" s="7" t="s">
        <v>2</v>
      </c>
      <c r="F115" s="7" t="s">
        <v>2</v>
      </c>
      <c r="G115" s="7" t="s">
        <v>2</v>
      </c>
    </row>
    <row r="116" spans="4:12" s="6" customFormat="1" ht="12.75" hidden="1" outlineLevel="2">
      <c r="D116" s="3"/>
      <c r="E116" s="14"/>
      <c r="F116" s="3"/>
      <c r="G116" s="3"/>
      <c r="L116" s="3"/>
    </row>
    <row r="117" spans="4:12" s="6" customFormat="1" ht="12.75" hidden="1" outlineLevel="2">
      <c r="D117" s="4" t="s">
        <v>0</v>
      </c>
      <c r="E117" s="14"/>
      <c r="F117" s="5">
        <v>5000</v>
      </c>
      <c r="G117" s="3">
        <f>F117-F119</f>
        <v>500</v>
      </c>
      <c r="L117" s="3"/>
    </row>
    <row r="118" spans="4:12" s="6" customFormat="1" ht="12.75" hidden="1" outlineLevel="2">
      <c r="D118" s="3" t="s">
        <v>1</v>
      </c>
      <c r="E118" s="14">
        <f>F118-F119</f>
        <v>0</v>
      </c>
      <c r="F118" s="5">
        <v>4500</v>
      </c>
      <c r="G118" s="3"/>
      <c r="L118" s="3"/>
    </row>
    <row r="119" spans="4:12" s="6" customFormat="1" ht="12.75" hidden="1" outlineLevel="2">
      <c r="D119" s="12" t="s">
        <v>34</v>
      </c>
      <c r="E119" s="15">
        <v>400</v>
      </c>
      <c r="F119" s="3">
        <f>F120+E119</f>
        <v>4500</v>
      </c>
      <c r="G119" s="3">
        <f>E119-30</f>
        <v>370</v>
      </c>
      <c r="L119" s="3"/>
    </row>
    <row r="120" spans="4:12" s="6" customFormat="1" ht="12.75" hidden="1" outlineLevel="2">
      <c r="D120" s="12" t="s">
        <v>35</v>
      </c>
      <c r="E120" s="15">
        <v>400</v>
      </c>
      <c r="F120" s="3">
        <f>F121+E120</f>
        <v>4100</v>
      </c>
      <c r="G120" s="3">
        <f>E120-30</f>
        <v>370</v>
      </c>
      <c r="L120" s="3"/>
    </row>
    <row r="121" spans="4:12" s="6" customFormat="1" ht="12.75" hidden="1" outlineLevel="2">
      <c r="D121" s="12" t="s">
        <v>33</v>
      </c>
      <c r="E121" s="15">
        <v>400</v>
      </c>
      <c r="F121" s="3">
        <f>F122+E121</f>
        <v>3700</v>
      </c>
      <c r="G121" s="3">
        <f>E121-30</f>
        <v>370</v>
      </c>
      <c r="L121" s="3"/>
    </row>
    <row r="122" spans="4:12" s="6" customFormat="1" ht="12.75" hidden="1" outlineLevel="2">
      <c r="D122" s="12" t="s">
        <v>20</v>
      </c>
      <c r="E122" s="15">
        <v>400</v>
      </c>
      <c r="F122" s="3">
        <f aca="true" t="shared" si="5" ref="F122:F130">F123+E122</f>
        <v>3300</v>
      </c>
      <c r="G122" s="3">
        <f aca="true" t="shared" si="6" ref="G122:G129">E122-30</f>
        <v>370</v>
      </c>
      <c r="L122" s="3"/>
    </row>
    <row r="123" spans="4:12" s="6" customFormat="1" ht="12.75" hidden="1" outlineLevel="2">
      <c r="D123" s="12" t="s">
        <v>21</v>
      </c>
      <c r="E123" s="15">
        <v>400</v>
      </c>
      <c r="F123" s="3">
        <f t="shared" si="5"/>
        <v>2900</v>
      </c>
      <c r="G123" s="3">
        <f t="shared" si="6"/>
        <v>370</v>
      </c>
      <c r="L123" s="3"/>
    </row>
    <row r="124" spans="4:12" s="6" customFormat="1" ht="12.75" hidden="1" outlineLevel="2">
      <c r="D124" s="12" t="s">
        <v>22</v>
      </c>
      <c r="E124" s="15">
        <v>400</v>
      </c>
      <c r="F124" s="3">
        <f t="shared" si="5"/>
        <v>2500</v>
      </c>
      <c r="G124" s="3">
        <f t="shared" si="6"/>
        <v>370</v>
      </c>
      <c r="L124" s="3"/>
    </row>
    <row r="125" spans="4:12" s="6" customFormat="1" ht="12.75" hidden="1" outlineLevel="2">
      <c r="D125" s="12" t="s">
        <v>23</v>
      </c>
      <c r="E125" s="15">
        <v>400</v>
      </c>
      <c r="F125" s="3">
        <f t="shared" si="5"/>
        <v>2100</v>
      </c>
      <c r="G125" s="3">
        <f t="shared" si="6"/>
        <v>370</v>
      </c>
      <c r="L125" s="3"/>
    </row>
    <row r="126" spans="4:12" s="6" customFormat="1" ht="12.75" hidden="1" outlineLevel="2">
      <c r="D126" s="12" t="s">
        <v>24</v>
      </c>
      <c r="E126" s="15">
        <v>400</v>
      </c>
      <c r="F126" s="3">
        <f t="shared" si="5"/>
        <v>1700</v>
      </c>
      <c r="G126" s="3">
        <f t="shared" si="6"/>
        <v>370</v>
      </c>
      <c r="L126" s="3"/>
    </row>
    <row r="127" spans="4:12" s="6" customFormat="1" ht="12.75" hidden="1" outlineLevel="2">
      <c r="D127" s="12" t="s">
        <v>25</v>
      </c>
      <c r="E127" s="15">
        <v>400</v>
      </c>
      <c r="F127" s="3">
        <f t="shared" si="5"/>
        <v>1300</v>
      </c>
      <c r="G127" s="3">
        <f t="shared" si="6"/>
        <v>370</v>
      </c>
      <c r="L127" s="3"/>
    </row>
    <row r="128" spans="4:12" s="6" customFormat="1" ht="12.75" hidden="1" outlineLevel="2">
      <c r="D128" s="12" t="s">
        <v>26</v>
      </c>
      <c r="E128" s="15">
        <v>400</v>
      </c>
      <c r="F128" s="3">
        <f t="shared" si="5"/>
        <v>900</v>
      </c>
      <c r="G128" s="3">
        <f t="shared" si="6"/>
        <v>370</v>
      </c>
      <c r="L128" s="3"/>
    </row>
    <row r="129" spans="4:12" s="6" customFormat="1" ht="12.75" hidden="1" outlineLevel="2">
      <c r="D129" s="12" t="s">
        <v>19</v>
      </c>
      <c r="E129" s="15">
        <v>400</v>
      </c>
      <c r="F129" s="3">
        <f t="shared" si="5"/>
        <v>500</v>
      </c>
      <c r="G129" s="3">
        <f t="shared" si="6"/>
        <v>370</v>
      </c>
      <c r="L129" s="3"/>
    </row>
    <row r="130" spans="4:12" s="6" customFormat="1" ht="12.75" hidden="1" outlineLevel="2">
      <c r="D130" s="12" t="s">
        <v>18</v>
      </c>
      <c r="E130" s="15">
        <v>100</v>
      </c>
      <c r="F130" s="3">
        <f t="shared" si="5"/>
        <v>100</v>
      </c>
      <c r="G130" s="3"/>
      <c r="L130" s="3"/>
    </row>
    <row r="131" spans="4:12" s="6" customFormat="1" ht="12.75" hidden="1" outlineLevel="2">
      <c r="D131" s="3" t="s">
        <v>3</v>
      </c>
      <c r="E131" s="7"/>
      <c r="F131" s="3">
        <v>0</v>
      </c>
      <c r="G131" s="3">
        <f>E130-30</f>
        <v>70</v>
      </c>
      <c r="L131" s="3"/>
    </row>
    <row r="132" spans="3:12" s="6" customFormat="1" ht="12.75" hidden="1" outlineLevel="2">
      <c r="C132" s="3"/>
      <c r="D132" s="3"/>
      <c r="E132" s="14"/>
      <c r="F132" s="3"/>
      <c r="G132" s="3"/>
      <c r="H132" s="3"/>
      <c r="I132" s="3"/>
      <c r="J132" s="3"/>
      <c r="K132" s="3"/>
      <c r="L132" s="3"/>
    </row>
    <row r="133" spans="3:7" s="6" customFormat="1" ht="12.75" hidden="1" outlineLevel="1" collapsed="1">
      <c r="C133" s="9" t="s">
        <v>42</v>
      </c>
      <c r="D133" s="9" t="s">
        <v>4</v>
      </c>
      <c r="E133" s="7">
        <f>F139</f>
        <v>4500</v>
      </c>
      <c r="F133" s="9" t="str">
        <f>MID(D140,1,LEN(D140)-7)&amp;" Böden"</f>
        <v>12 Böden</v>
      </c>
      <c r="G133" s="6" t="str">
        <f>IF(E139=0,"inkl. Deckebene","ohne Deckebene")</f>
        <v>ohne Deckebene</v>
      </c>
    </row>
    <row r="134" s="6" customFormat="1" ht="12.75" hidden="1" outlineLevel="2">
      <c r="E134" s="7"/>
    </row>
    <row r="135" spans="4:7" s="6" customFormat="1" ht="38.25" hidden="1" outlineLevel="2">
      <c r="D135" s="16" t="s">
        <v>38</v>
      </c>
      <c r="E135" s="10" t="s">
        <v>36</v>
      </c>
      <c r="F135" s="10" t="s">
        <v>37</v>
      </c>
      <c r="G135" s="10" t="s">
        <v>27</v>
      </c>
    </row>
    <row r="136" spans="5:7" s="6" customFormat="1" ht="12.75" hidden="1" outlineLevel="2">
      <c r="E136" s="7" t="s">
        <v>2</v>
      </c>
      <c r="F136" s="7" t="s">
        <v>2</v>
      </c>
      <c r="G136" s="7" t="s">
        <v>2</v>
      </c>
    </row>
    <row r="137" spans="4:12" s="6" customFormat="1" ht="12.75" hidden="1" outlineLevel="2">
      <c r="D137" s="3"/>
      <c r="E137" s="14"/>
      <c r="F137" s="3"/>
      <c r="G137" s="3"/>
      <c r="L137" s="3"/>
    </row>
    <row r="138" spans="4:12" s="6" customFormat="1" ht="12.75" hidden="1" outlineLevel="2">
      <c r="D138" s="4" t="s">
        <v>0</v>
      </c>
      <c r="E138" s="14"/>
      <c r="F138" s="5">
        <v>5000</v>
      </c>
      <c r="G138" s="3">
        <f>F138-F140</f>
        <v>775</v>
      </c>
      <c r="L138" s="3"/>
    </row>
    <row r="139" spans="4:12" s="6" customFormat="1" ht="12.75" hidden="1" outlineLevel="2">
      <c r="D139" s="3" t="s">
        <v>1</v>
      </c>
      <c r="E139" s="14">
        <f>F139-F140</f>
        <v>275</v>
      </c>
      <c r="F139" s="5">
        <v>4500</v>
      </c>
      <c r="G139" s="3"/>
      <c r="L139" s="3"/>
    </row>
    <row r="140" spans="4:12" s="6" customFormat="1" ht="12.75" hidden="1" outlineLevel="2">
      <c r="D140" s="12" t="s">
        <v>34</v>
      </c>
      <c r="E140" s="15">
        <v>375</v>
      </c>
      <c r="F140" s="3">
        <f aca="true" t="shared" si="7" ref="F140:F151">F141+E140</f>
        <v>4225</v>
      </c>
      <c r="G140" s="3">
        <f aca="true" t="shared" si="8" ref="G140:G150">E140-30</f>
        <v>345</v>
      </c>
      <c r="L140" s="3"/>
    </row>
    <row r="141" spans="4:12" s="6" customFormat="1" ht="12.75" hidden="1" outlineLevel="2">
      <c r="D141" s="12" t="s">
        <v>35</v>
      </c>
      <c r="E141" s="15">
        <v>375</v>
      </c>
      <c r="F141" s="3">
        <f t="shared" si="7"/>
        <v>3850</v>
      </c>
      <c r="G141" s="3">
        <f t="shared" si="8"/>
        <v>345</v>
      </c>
      <c r="L141" s="3"/>
    </row>
    <row r="142" spans="4:12" s="6" customFormat="1" ht="12.75" hidden="1" outlineLevel="2">
      <c r="D142" s="12" t="s">
        <v>33</v>
      </c>
      <c r="E142" s="15">
        <v>375</v>
      </c>
      <c r="F142" s="3">
        <f t="shared" si="7"/>
        <v>3475</v>
      </c>
      <c r="G142" s="3">
        <f t="shared" si="8"/>
        <v>345</v>
      </c>
      <c r="L142" s="3"/>
    </row>
    <row r="143" spans="4:12" s="6" customFormat="1" ht="12.75" hidden="1" outlineLevel="2">
      <c r="D143" s="12" t="s">
        <v>20</v>
      </c>
      <c r="E143" s="15">
        <v>375</v>
      </c>
      <c r="F143" s="3">
        <f t="shared" si="7"/>
        <v>3100</v>
      </c>
      <c r="G143" s="3">
        <f t="shared" si="8"/>
        <v>345</v>
      </c>
      <c r="L143" s="3"/>
    </row>
    <row r="144" spans="4:12" s="6" customFormat="1" ht="12.75" hidden="1" outlineLevel="2">
      <c r="D144" s="12" t="s">
        <v>21</v>
      </c>
      <c r="E144" s="15">
        <v>375</v>
      </c>
      <c r="F144" s="3">
        <f t="shared" si="7"/>
        <v>2725</v>
      </c>
      <c r="G144" s="3">
        <f t="shared" si="8"/>
        <v>345</v>
      </c>
      <c r="L144" s="3"/>
    </row>
    <row r="145" spans="4:12" s="6" customFormat="1" ht="12.75" hidden="1" outlineLevel="2">
      <c r="D145" s="12" t="s">
        <v>22</v>
      </c>
      <c r="E145" s="15">
        <v>375</v>
      </c>
      <c r="F145" s="3">
        <f t="shared" si="7"/>
        <v>2350</v>
      </c>
      <c r="G145" s="3">
        <f t="shared" si="8"/>
        <v>345</v>
      </c>
      <c r="L145" s="3"/>
    </row>
    <row r="146" spans="4:12" s="6" customFormat="1" ht="12.75" hidden="1" outlineLevel="2">
      <c r="D146" s="12" t="s">
        <v>23</v>
      </c>
      <c r="E146" s="15">
        <v>375</v>
      </c>
      <c r="F146" s="3">
        <f t="shared" si="7"/>
        <v>1975</v>
      </c>
      <c r="G146" s="3">
        <f t="shared" si="8"/>
        <v>345</v>
      </c>
      <c r="L146" s="3"/>
    </row>
    <row r="147" spans="4:12" s="6" customFormat="1" ht="12.75" hidden="1" outlineLevel="2">
      <c r="D147" s="12" t="s">
        <v>24</v>
      </c>
      <c r="E147" s="15">
        <v>375</v>
      </c>
      <c r="F147" s="3">
        <f t="shared" si="7"/>
        <v>1600</v>
      </c>
      <c r="G147" s="3">
        <f t="shared" si="8"/>
        <v>345</v>
      </c>
      <c r="L147" s="3"/>
    </row>
    <row r="148" spans="4:12" s="6" customFormat="1" ht="12.75" hidden="1" outlineLevel="2">
      <c r="D148" s="12" t="s">
        <v>25</v>
      </c>
      <c r="E148" s="15">
        <v>375</v>
      </c>
      <c r="F148" s="3">
        <f t="shared" si="7"/>
        <v>1225</v>
      </c>
      <c r="G148" s="3">
        <f t="shared" si="8"/>
        <v>345</v>
      </c>
      <c r="L148" s="3"/>
    </row>
    <row r="149" spans="4:12" s="6" customFormat="1" ht="12.75" hidden="1" outlineLevel="2">
      <c r="D149" s="12" t="s">
        <v>26</v>
      </c>
      <c r="E149" s="15">
        <v>375</v>
      </c>
      <c r="F149" s="3">
        <f t="shared" si="7"/>
        <v>850</v>
      </c>
      <c r="G149" s="3">
        <f t="shared" si="8"/>
        <v>345</v>
      </c>
      <c r="L149" s="3"/>
    </row>
    <row r="150" spans="4:12" s="6" customFormat="1" ht="12.75" hidden="1" outlineLevel="2">
      <c r="D150" s="12" t="s">
        <v>19</v>
      </c>
      <c r="E150" s="15">
        <v>375</v>
      </c>
      <c r="F150" s="3">
        <f t="shared" si="7"/>
        <v>475</v>
      </c>
      <c r="G150" s="3">
        <f t="shared" si="8"/>
        <v>345</v>
      </c>
      <c r="L150" s="3"/>
    </row>
    <row r="151" spans="4:12" s="6" customFormat="1" ht="12.75" hidden="1" outlineLevel="2">
      <c r="D151" s="12" t="s">
        <v>18</v>
      </c>
      <c r="E151" s="15">
        <v>100</v>
      </c>
      <c r="F151" s="3">
        <f t="shared" si="7"/>
        <v>100</v>
      </c>
      <c r="G151" s="3"/>
      <c r="L151" s="3"/>
    </row>
    <row r="152" spans="4:12" s="6" customFormat="1" ht="12.75" hidden="1" outlineLevel="2">
      <c r="D152" s="3" t="s">
        <v>3</v>
      </c>
      <c r="E152" s="7"/>
      <c r="F152" s="3">
        <v>0</v>
      </c>
      <c r="G152" s="3">
        <f>E151-30</f>
        <v>70</v>
      </c>
      <c r="L152" s="3"/>
    </row>
    <row r="153" spans="3:12" s="6" customFormat="1" ht="12.75" hidden="1" outlineLevel="2">
      <c r="C153" s="3"/>
      <c r="D153" s="3"/>
      <c r="E153" s="14"/>
      <c r="F153" s="3"/>
      <c r="G153" s="3"/>
      <c r="H153" s="3"/>
      <c r="I153" s="3"/>
      <c r="J153" s="3"/>
      <c r="K153" s="3"/>
      <c r="L153" s="3"/>
    </row>
    <row r="154" spans="3:7" s="6" customFormat="1" ht="12.75" hidden="1" outlineLevel="1" collapsed="1">
      <c r="C154" s="9" t="s">
        <v>42</v>
      </c>
      <c r="D154" s="9" t="s">
        <v>4</v>
      </c>
      <c r="E154" s="7">
        <f>F160</f>
        <v>4000</v>
      </c>
      <c r="F154" s="9" t="str">
        <f>MID(D161,1,LEN(D161)-7)&amp;" Böden"</f>
        <v>11 Böden</v>
      </c>
      <c r="G154" s="6" t="str">
        <f>IF(E160=0,"inkl. Deckebene","ohne Deckebene")</f>
        <v>inkl. Deckebene</v>
      </c>
    </row>
    <row r="155" s="6" customFormat="1" ht="12.75" hidden="1" outlineLevel="2">
      <c r="E155" s="7"/>
    </row>
    <row r="156" spans="4:7" s="6" customFormat="1" ht="38.25" hidden="1" outlineLevel="2">
      <c r="D156" s="16" t="s">
        <v>38</v>
      </c>
      <c r="E156" s="10" t="s">
        <v>36</v>
      </c>
      <c r="F156" s="10" t="s">
        <v>37</v>
      </c>
      <c r="G156" s="10" t="s">
        <v>27</v>
      </c>
    </row>
    <row r="157" spans="5:7" s="6" customFormat="1" ht="12.75" hidden="1" outlineLevel="2">
      <c r="E157" s="7" t="s">
        <v>2</v>
      </c>
      <c r="F157" s="7" t="s">
        <v>2</v>
      </c>
      <c r="G157" s="7" t="s">
        <v>2</v>
      </c>
    </row>
    <row r="158" spans="4:12" s="6" customFormat="1" ht="12.75" hidden="1" outlineLevel="2">
      <c r="D158" s="3"/>
      <c r="E158" s="14"/>
      <c r="F158" s="3"/>
      <c r="G158" s="3"/>
      <c r="L158" s="3"/>
    </row>
    <row r="159" spans="4:12" s="6" customFormat="1" ht="12.75" hidden="1" outlineLevel="2">
      <c r="D159" s="4" t="s">
        <v>0</v>
      </c>
      <c r="E159" s="14"/>
      <c r="F159" s="5">
        <v>4300</v>
      </c>
      <c r="G159" s="3">
        <f>F159-F161</f>
        <v>300</v>
      </c>
      <c r="L159" s="3"/>
    </row>
    <row r="160" spans="4:12" s="6" customFormat="1" ht="12.75" hidden="1" outlineLevel="2">
      <c r="D160" s="3" t="s">
        <v>1</v>
      </c>
      <c r="E160" s="14">
        <f>F160-F161</f>
        <v>0</v>
      </c>
      <c r="F160" s="5">
        <v>4000</v>
      </c>
      <c r="G160" s="3"/>
      <c r="L160" s="3"/>
    </row>
    <row r="161" spans="4:12" s="6" customFormat="1" ht="12.75" hidden="1" outlineLevel="2">
      <c r="D161" s="12" t="s">
        <v>35</v>
      </c>
      <c r="E161" s="15">
        <v>400</v>
      </c>
      <c r="F161" s="3">
        <f aca="true" t="shared" si="9" ref="F161:F171">F162+E161</f>
        <v>4000</v>
      </c>
      <c r="G161" s="3">
        <f aca="true" t="shared" si="10" ref="G161:G170">E161-30</f>
        <v>370</v>
      </c>
      <c r="L161" s="3"/>
    </row>
    <row r="162" spans="4:12" s="6" customFormat="1" ht="12.75" hidden="1" outlineLevel="2">
      <c r="D162" s="12" t="s">
        <v>33</v>
      </c>
      <c r="E162" s="15">
        <v>400</v>
      </c>
      <c r="F162" s="3">
        <f t="shared" si="9"/>
        <v>3600</v>
      </c>
      <c r="G162" s="3">
        <f t="shared" si="10"/>
        <v>370</v>
      </c>
      <c r="L162" s="3"/>
    </row>
    <row r="163" spans="4:12" s="6" customFormat="1" ht="12.75" hidden="1" outlineLevel="2">
      <c r="D163" s="12" t="s">
        <v>20</v>
      </c>
      <c r="E163" s="15">
        <v>400</v>
      </c>
      <c r="F163" s="3">
        <f t="shared" si="9"/>
        <v>3200</v>
      </c>
      <c r="G163" s="3">
        <f t="shared" si="10"/>
        <v>370</v>
      </c>
      <c r="L163" s="3"/>
    </row>
    <row r="164" spans="4:12" s="6" customFormat="1" ht="12.75" hidden="1" outlineLevel="2">
      <c r="D164" s="12" t="s">
        <v>21</v>
      </c>
      <c r="E164" s="15">
        <v>400</v>
      </c>
      <c r="F164" s="3">
        <f t="shared" si="9"/>
        <v>2800</v>
      </c>
      <c r="G164" s="3">
        <f t="shared" si="10"/>
        <v>370</v>
      </c>
      <c r="L164" s="3"/>
    </row>
    <row r="165" spans="4:12" s="6" customFormat="1" ht="12.75" hidden="1" outlineLevel="2">
      <c r="D165" s="12" t="s">
        <v>22</v>
      </c>
      <c r="E165" s="15">
        <v>375</v>
      </c>
      <c r="F165" s="3">
        <f t="shared" si="9"/>
        <v>2400</v>
      </c>
      <c r="G165" s="3">
        <f t="shared" si="10"/>
        <v>345</v>
      </c>
      <c r="L165" s="3"/>
    </row>
    <row r="166" spans="4:12" s="6" customFormat="1" ht="12.75" hidden="1" outlineLevel="2">
      <c r="D166" s="12" t="s">
        <v>23</v>
      </c>
      <c r="E166" s="15">
        <v>375</v>
      </c>
      <c r="F166" s="3">
        <f t="shared" si="9"/>
        <v>2025</v>
      </c>
      <c r="G166" s="3">
        <f t="shared" si="10"/>
        <v>345</v>
      </c>
      <c r="L166" s="3"/>
    </row>
    <row r="167" spans="4:12" s="6" customFormat="1" ht="12.75" hidden="1" outlineLevel="2">
      <c r="D167" s="12" t="s">
        <v>24</v>
      </c>
      <c r="E167" s="15">
        <v>375</v>
      </c>
      <c r="F167" s="3">
        <f t="shared" si="9"/>
        <v>1650</v>
      </c>
      <c r="G167" s="3">
        <f t="shared" si="10"/>
        <v>345</v>
      </c>
      <c r="L167" s="3"/>
    </row>
    <row r="168" spans="4:12" s="6" customFormat="1" ht="12.75" hidden="1" outlineLevel="2">
      <c r="D168" s="12" t="s">
        <v>25</v>
      </c>
      <c r="E168" s="15">
        <v>375</v>
      </c>
      <c r="F168" s="3">
        <f t="shared" si="9"/>
        <v>1275</v>
      </c>
      <c r="G168" s="3">
        <f t="shared" si="10"/>
        <v>345</v>
      </c>
      <c r="L168" s="3"/>
    </row>
    <row r="169" spans="4:12" s="6" customFormat="1" ht="12.75" hidden="1" outlineLevel="2">
      <c r="D169" s="12" t="s">
        <v>26</v>
      </c>
      <c r="E169" s="15">
        <v>400</v>
      </c>
      <c r="F169" s="3">
        <f t="shared" si="9"/>
        <v>900</v>
      </c>
      <c r="G169" s="3">
        <f t="shared" si="10"/>
        <v>370</v>
      </c>
      <c r="L169" s="3"/>
    </row>
    <row r="170" spans="4:12" s="6" customFormat="1" ht="12.75" hidden="1" outlineLevel="2">
      <c r="D170" s="12" t="s">
        <v>19</v>
      </c>
      <c r="E170" s="15">
        <v>400</v>
      </c>
      <c r="F170" s="3">
        <f t="shared" si="9"/>
        <v>500</v>
      </c>
      <c r="G170" s="3">
        <f t="shared" si="10"/>
        <v>370</v>
      </c>
      <c r="L170" s="3"/>
    </row>
    <row r="171" spans="4:12" s="6" customFormat="1" ht="12.75" hidden="1" outlineLevel="2">
      <c r="D171" s="12" t="s">
        <v>18</v>
      </c>
      <c r="E171" s="15">
        <v>100</v>
      </c>
      <c r="F171" s="3">
        <f t="shared" si="9"/>
        <v>100</v>
      </c>
      <c r="G171" s="3"/>
      <c r="L171" s="3"/>
    </row>
    <row r="172" spans="4:12" s="6" customFormat="1" ht="12.75" hidden="1" outlineLevel="2">
      <c r="D172" s="3" t="s">
        <v>3</v>
      </c>
      <c r="E172" s="7"/>
      <c r="F172" s="3">
        <v>0</v>
      </c>
      <c r="G172" s="3">
        <f>E171-30</f>
        <v>70</v>
      </c>
      <c r="L172" s="3"/>
    </row>
    <row r="173" spans="3:12" s="6" customFormat="1" ht="12.75" hidden="1" outlineLevel="2">
      <c r="C173" s="3"/>
      <c r="D173" s="3"/>
      <c r="E173" s="14"/>
      <c r="F173" s="3"/>
      <c r="G173" s="3"/>
      <c r="H173" s="3"/>
      <c r="I173" s="3"/>
      <c r="J173" s="3"/>
      <c r="K173" s="3"/>
      <c r="L173" s="3"/>
    </row>
    <row r="174" spans="3:7" s="6" customFormat="1" ht="12.75" hidden="1" outlineLevel="1" collapsed="1">
      <c r="C174" s="9" t="s">
        <v>42</v>
      </c>
      <c r="D174" s="9" t="s">
        <v>4</v>
      </c>
      <c r="E174" s="7">
        <f>F180</f>
        <v>4000</v>
      </c>
      <c r="F174" s="9" t="str">
        <f>MID(D181,1,LEN(D181)-7)&amp;" Böden"</f>
        <v>11 Böden</v>
      </c>
      <c r="G174" s="6" t="str">
        <f>IF(E180=0,"inkl. Deckebene","ohne Deckebene")</f>
        <v>ohne Deckebene</v>
      </c>
    </row>
    <row r="175" s="6" customFormat="1" ht="12.75" hidden="1" outlineLevel="2">
      <c r="E175" s="7"/>
    </row>
    <row r="176" spans="4:7" s="6" customFormat="1" ht="38.25" hidden="1" outlineLevel="2">
      <c r="D176" s="16" t="s">
        <v>38</v>
      </c>
      <c r="E176" s="10" t="s">
        <v>36</v>
      </c>
      <c r="F176" s="10" t="s">
        <v>37</v>
      </c>
      <c r="G176" s="10" t="s">
        <v>27</v>
      </c>
    </row>
    <row r="177" spans="5:7" s="6" customFormat="1" ht="12.75" hidden="1" outlineLevel="2">
      <c r="E177" s="7" t="s">
        <v>2</v>
      </c>
      <c r="F177" s="7" t="s">
        <v>2</v>
      </c>
      <c r="G177" s="7" t="s">
        <v>2</v>
      </c>
    </row>
    <row r="178" spans="4:12" s="6" customFormat="1" ht="12.75" hidden="1" outlineLevel="2">
      <c r="D178" s="3"/>
      <c r="E178" s="14"/>
      <c r="F178" s="3"/>
      <c r="G178" s="3"/>
      <c r="L178" s="3"/>
    </row>
    <row r="179" spans="4:12" s="6" customFormat="1" ht="12.75" hidden="1" outlineLevel="2">
      <c r="D179" s="4" t="s">
        <v>0</v>
      </c>
      <c r="E179" s="14"/>
      <c r="F179" s="5">
        <v>4300</v>
      </c>
      <c r="G179" s="3">
        <f>F179-F181</f>
        <v>500</v>
      </c>
      <c r="L179" s="3"/>
    </row>
    <row r="180" spans="4:12" s="6" customFormat="1" ht="12.75" hidden="1" outlineLevel="2">
      <c r="D180" s="3" t="s">
        <v>1</v>
      </c>
      <c r="E180" s="14">
        <f>F180-F181</f>
        <v>200</v>
      </c>
      <c r="F180" s="5">
        <v>4000</v>
      </c>
      <c r="G180" s="3"/>
      <c r="L180" s="3"/>
    </row>
    <row r="181" spans="4:12" s="6" customFormat="1" ht="12.75" hidden="1" outlineLevel="2">
      <c r="D181" s="12" t="s">
        <v>35</v>
      </c>
      <c r="E181" s="15">
        <v>375</v>
      </c>
      <c r="F181" s="3">
        <f aca="true" t="shared" si="11" ref="F181:F191">F182+E181</f>
        <v>3800</v>
      </c>
      <c r="G181" s="3">
        <f aca="true" t="shared" si="12" ref="G181:G190">E181-30</f>
        <v>345</v>
      </c>
      <c r="L181" s="3"/>
    </row>
    <row r="182" spans="4:12" s="6" customFormat="1" ht="12.75" hidden="1" outlineLevel="2">
      <c r="D182" s="12" t="s">
        <v>33</v>
      </c>
      <c r="E182" s="15">
        <v>375</v>
      </c>
      <c r="F182" s="3">
        <f t="shared" si="11"/>
        <v>3425</v>
      </c>
      <c r="G182" s="3">
        <f t="shared" si="12"/>
        <v>345</v>
      </c>
      <c r="L182" s="3"/>
    </row>
    <row r="183" spans="4:12" s="6" customFormat="1" ht="12.75" hidden="1" outlineLevel="2">
      <c r="D183" s="12" t="s">
        <v>20</v>
      </c>
      <c r="E183" s="15">
        <v>375</v>
      </c>
      <c r="F183" s="3">
        <f t="shared" si="11"/>
        <v>3050</v>
      </c>
      <c r="G183" s="3">
        <f t="shared" si="12"/>
        <v>345</v>
      </c>
      <c r="L183" s="3"/>
    </row>
    <row r="184" spans="4:12" s="6" customFormat="1" ht="12.75" hidden="1" outlineLevel="2">
      <c r="D184" s="12" t="s">
        <v>21</v>
      </c>
      <c r="E184" s="15">
        <v>375</v>
      </c>
      <c r="F184" s="3">
        <f t="shared" si="11"/>
        <v>2675</v>
      </c>
      <c r="G184" s="3">
        <f t="shared" si="12"/>
        <v>345</v>
      </c>
      <c r="L184" s="3"/>
    </row>
    <row r="185" spans="4:12" s="6" customFormat="1" ht="12.75" hidden="1" outlineLevel="2">
      <c r="D185" s="12" t="s">
        <v>22</v>
      </c>
      <c r="E185" s="15">
        <v>375</v>
      </c>
      <c r="F185" s="3">
        <f t="shared" si="11"/>
        <v>2300</v>
      </c>
      <c r="G185" s="3">
        <f t="shared" si="12"/>
        <v>345</v>
      </c>
      <c r="L185" s="3"/>
    </row>
    <row r="186" spans="4:12" s="6" customFormat="1" ht="12.75" hidden="1" outlineLevel="2">
      <c r="D186" s="12" t="s">
        <v>23</v>
      </c>
      <c r="E186" s="15">
        <v>375</v>
      </c>
      <c r="F186" s="3">
        <f t="shared" si="11"/>
        <v>1925</v>
      </c>
      <c r="G186" s="3">
        <f t="shared" si="12"/>
        <v>345</v>
      </c>
      <c r="L186" s="3"/>
    </row>
    <row r="187" spans="4:12" s="6" customFormat="1" ht="12.75" hidden="1" outlineLevel="2">
      <c r="D187" s="12" t="s">
        <v>24</v>
      </c>
      <c r="E187" s="15">
        <v>375</v>
      </c>
      <c r="F187" s="3">
        <f t="shared" si="11"/>
        <v>1550</v>
      </c>
      <c r="G187" s="3">
        <f t="shared" si="12"/>
        <v>345</v>
      </c>
      <c r="L187" s="3"/>
    </row>
    <row r="188" spans="4:12" s="6" customFormat="1" ht="12.75" hidden="1" outlineLevel="2">
      <c r="D188" s="12" t="s">
        <v>25</v>
      </c>
      <c r="E188" s="15">
        <v>375</v>
      </c>
      <c r="F188" s="3">
        <f t="shared" si="11"/>
        <v>1175</v>
      </c>
      <c r="G188" s="3">
        <f t="shared" si="12"/>
        <v>345</v>
      </c>
      <c r="L188" s="3"/>
    </row>
    <row r="189" spans="4:12" s="6" customFormat="1" ht="12.75" hidden="1" outlineLevel="2">
      <c r="D189" s="12" t="s">
        <v>26</v>
      </c>
      <c r="E189" s="15">
        <v>375</v>
      </c>
      <c r="F189" s="3">
        <f t="shared" si="11"/>
        <v>800</v>
      </c>
      <c r="G189" s="3">
        <f t="shared" si="12"/>
        <v>345</v>
      </c>
      <c r="L189" s="3"/>
    </row>
    <row r="190" spans="4:12" s="6" customFormat="1" ht="12.75" hidden="1" outlineLevel="2">
      <c r="D190" s="12" t="s">
        <v>19</v>
      </c>
      <c r="E190" s="15">
        <v>375</v>
      </c>
      <c r="F190" s="3">
        <f t="shared" si="11"/>
        <v>425</v>
      </c>
      <c r="G190" s="3">
        <f t="shared" si="12"/>
        <v>345</v>
      </c>
      <c r="L190" s="3"/>
    </row>
    <row r="191" spans="4:12" s="6" customFormat="1" ht="12.75" hidden="1" outlineLevel="2">
      <c r="D191" s="12" t="s">
        <v>18</v>
      </c>
      <c r="E191" s="15">
        <v>50</v>
      </c>
      <c r="F191" s="3">
        <f t="shared" si="11"/>
        <v>50</v>
      </c>
      <c r="G191" s="3"/>
      <c r="L191" s="3"/>
    </row>
    <row r="192" spans="4:12" s="6" customFormat="1" ht="12.75" hidden="1" outlineLevel="2">
      <c r="D192" s="3" t="s">
        <v>3</v>
      </c>
      <c r="E192" s="7"/>
      <c r="F192" s="3">
        <v>0</v>
      </c>
      <c r="G192" s="3">
        <f>E191-30</f>
        <v>20</v>
      </c>
      <c r="L192" s="3"/>
    </row>
    <row r="193" spans="3:12" s="6" customFormat="1" ht="12.75" hidden="1" outlineLevel="2">
      <c r="C193" s="3"/>
      <c r="D193" s="3"/>
      <c r="E193" s="14"/>
      <c r="F193" s="3"/>
      <c r="G193" s="3"/>
      <c r="H193" s="3"/>
      <c r="I193" s="3"/>
      <c r="J193" s="3"/>
      <c r="K193" s="3"/>
      <c r="L193" s="3"/>
    </row>
    <row r="194" spans="3:7" s="6" customFormat="1" ht="12.75" hidden="1" outlineLevel="1" collapsed="1">
      <c r="C194" s="9" t="s">
        <v>42</v>
      </c>
      <c r="D194" s="9" t="s">
        <v>4</v>
      </c>
      <c r="E194" s="7">
        <f>F200</f>
        <v>4000</v>
      </c>
      <c r="F194" s="9" t="str">
        <f>MID(D201,1,LEN(D201)-7)&amp;" Böden"</f>
        <v>10 Böden</v>
      </c>
      <c r="G194" s="6" t="str">
        <f>IF(E200=0,"inkl. Deckebene","ohne Deckebene")</f>
        <v>ohne Deckebene</v>
      </c>
    </row>
    <row r="195" s="6" customFormat="1" ht="12.75" hidden="1" outlineLevel="2">
      <c r="E195" s="7"/>
    </row>
    <row r="196" spans="4:7" s="6" customFormat="1" ht="38.25" hidden="1" outlineLevel="2">
      <c r="D196" s="16" t="s">
        <v>38</v>
      </c>
      <c r="E196" s="10" t="s">
        <v>36</v>
      </c>
      <c r="F196" s="10" t="s">
        <v>37</v>
      </c>
      <c r="G196" s="10" t="s">
        <v>27</v>
      </c>
    </row>
    <row r="197" spans="5:7" s="6" customFormat="1" ht="12.75" hidden="1" outlineLevel="2">
      <c r="E197" s="7" t="s">
        <v>2</v>
      </c>
      <c r="F197" s="7" t="s">
        <v>2</v>
      </c>
      <c r="G197" s="7" t="s">
        <v>2</v>
      </c>
    </row>
    <row r="198" spans="4:12" s="6" customFormat="1" ht="12.75" hidden="1" outlineLevel="2">
      <c r="D198" s="3"/>
      <c r="E198" s="14"/>
      <c r="F198" s="3"/>
      <c r="G198" s="3"/>
      <c r="L198" s="3"/>
    </row>
    <row r="199" spans="4:12" s="6" customFormat="1" ht="12.75" hidden="1" outlineLevel="2">
      <c r="D199" s="4" t="s">
        <v>0</v>
      </c>
      <c r="E199" s="14"/>
      <c r="F199" s="5">
        <v>4300</v>
      </c>
      <c r="G199" s="3">
        <f>F199-F201</f>
        <v>725</v>
      </c>
      <c r="L199" s="3"/>
    </row>
    <row r="200" spans="4:12" s="6" customFormat="1" ht="12.75" hidden="1" outlineLevel="2">
      <c r="D200" s="3" t="s">
        <v>1</v>
      </c>
      <c r="E200" s="14">
        <f>F200-F201</f>
        <v>425</v>
      </c>
      <c r="F200" s="5">
        <v>4000</v>
      </c>
      <c r="G200" s="3"/>
      <c r="L200" s="3"/>
    </row>
    <row r="201" spans="4:12" s="6" customFormat="1" ht="12.75" hidden="1" outlineLevel="2">
      <c r="D201" s="12" t="s">
        <v>33</v>
      </c>
      <c r="E201" s="15">
        <v>375</v>
      </c>
      <c r="F201" s="3">
        <f aca="true" t="shared" si="13" ref="F201:F210">F202+E201</f>
        <v>3575</v>
      </c>
      <c r="G201" s="3">
        <f aca="true" t="shared" si="14" ref="G201:G209">E201-30</f>
        <v>345</v>
      </c>
      <c r="L201" s="3"/>
    </row>
    <row r="202" spans="4:12" s="6" customFormat="1" ht="12.75" hidden="1" outlineLevel="2">
      <c r="D202" s="12" t="s">
        <v>20</v>
      </c>
      <c r="E202" s="15">
        <v>375</v>
      </c>
      <c r="F202" s="3">
        <f t="shared" si="13"/>
        <v>3200</v>
      </c>
      <c r="G202" s="3">
        <f t="shared" si="14"/>
        <v>345</v>
      </c>
      <c r="L202" s="3"/>
    </row>
    <row r="203" spans="4:12" s="6" customFormat="1" ht="12.75" hidden="1" outlineLevel="2">
      <c r="D203" s="12" t="s">
        <v>21</v>
      </c>
      <c r="E203" s="15">
        <v>375</v>
      </c>
      <c r="F203" s="3">
        <f t="shared" si="13"/>
        <v>2825</v>
      </c>
      <c r="G203" s="3">
        <f t="shared" si="14"/>
        <v>345</v>
      </c>
      <c r="L203" s="3"/>
    </row>
    <row r="204" spans="4:12" s="6" customFormat="1" ht="12.75" hidden="1" outlineLevel="2">
      <c r="D204" s="12" t="s">
        <v>22</v>
      </c>
      <c r="E204" s="15">
        <v>375</v>
      </c>
      <c r="F204" s="3">
        <f t="shared" si="13"/>
        <v>2450</v>
      </c>
      <c r="G204" s="3">
        <f t="shared" si="14"/>
        <v>345</v>
      </c>
      <c r="L204" s="3"/>
    </row>
    <row r="205" spans="4:12" s="6" customFormat="1" ht="12.75" hidden="1" outlineLevel="2">
      <c r="D205" s="12" t="s">
        <v>23</v>
      </c>
      <c r="E205" s="15">
        <v>375</v>
      </c>
      <c r="F205" s="3">
        <f t="shared" si="13"/>
        <v>2075</v>
      </c>
      <c r="G205" s="3">
        <f t="shared" si="14"/>
        <v>345</v>
      </c>
      <c r="L205" s="3"/>
    </row>
    <row r="206" spans="4:12" s="6" customFormat="1" ht="12.75" hidden="1" outlineLevel="2">
      <c r="D206" s="12" t="s">
        <v>24</v>
      </c>
      <c r="E206" s="15">
        <v>375</v>
      </c>
      <c r="F206" s="3">
        <f t="shared" si="13"/>
        <v>1700</v>
      </c>
      <c r="G206" s="3">
        <f t="shared" si="14"/>
        <v>345</v>
      </c>
      <c r="L206" s="3"/>
    </row>
    <row r="207" spans="4:12" s="6" customFormat="1" ht="12.75" hidden="1" outlineLevel="2">
      <c r="D207" s="12" t="s">
        <v>25</v>
      </c>
      <c r="E207" s="15">
        <v>375</v>
      </c>
      <c r="F207" s="3">
        <f t="shared" si="13"/>
        <v>1325</v>
      </c>
      <c r="G207" s="3">
        <f t="shared" si="14"/>
        <v>345</v>
      </c>
      <c r="L207" s="3"/>
    </row>
    <row r="208" spans="4:12" s="6" customFormat="1" ht="12.75" hidden="1" outlineLevel="2">
      <c r="D208" s="12" t="s">
        <v>26</v>
      </c>
      <c r="E208" s="15">
        <v>375</v>
      </c>
      <c r="F208" s="3">
        <f t="shared" si="13"/>
        <v>950</v>
      </c>
      <c r="G208" s="3">
        <f t="shared" si="14"/>
        <v>345</v>
      </c>
      <c r="L208" s="3"/>
    </row>
    <row r="209" spans="4:12" s="6" customFormat="1" ht="12.75" hidden="1" outlineLevel="2">
      <c r="D209" s="12" t="s">
        <v>19</v>
      </c>
      <c r="E209" s="15">
        <v>375</v>
      </c>
      <c r="F209" s="3">
        <f t="shared" si="13"/>
        <v>575</v>
      </c>
      <c r="G209" s="3">
        <f t="shared" si="14"/>
        <v>345</v>
      </c>
      <c r="L209" s="3"/>
    </row>
    <row r="210" spans="4:12" s="6" customFormat="1" ht="12.75" hidden="1" outlineLevel="2">
      <c r="D210" s="12" t="s">
        <v>18</v>
      </c>
      <c r="E210" s="15">
        <v>200</v>
      </c>
      <c r="F210" s="3">
        <f t="shared" si="13"/>
        <v>200</v>
      </c>
      <c r="G210" s="3"/>
      <c r="L210" s="3"/>
    </row>
    <row r="211" spans="4:12" s="6" customFormat="1" ht="12.75" hidden="1" outlineLevel="2">
      <c r="D211" s="3" t="s">
        <v>3</v>
      </c>
      <c r="E211" s="7"/>
      <c r="F211" s="3">
        <v>0</v>
      </c>
      <c r="G211" s="3">
        <f>E210-30</f>
        <v>170</v>
      </c>
      <c r="L211" s="3"/>
    </row>
    <row r="212" spans="3:12" s="6" customFormat="1" ht="12.75" hidden="1" outlineLevel="2">
      <c r="C212" s="3"/>
      <c r="D212" s="3"/>
      <c r="E212" s="14"/>
      <c r="F212" s="3"/>
      <c r="G212" s="3"/>
      <c r="H212" s="3"/>
      <c r="I212" s="3"/>
      <c r="J212" s="3"/>
      <c r="K212" s="3"/>
      <c r="L212" s="3"/>
    </row>
    <row r="213" spans="3:7" s="6" customFormat="1" ht="12.75" hidden="1" outlineLevel="1" collapsed="1">
      <c r="C213" s="9" t="s">
        <v>42</v>
      </c>
      <c r="D213" s="9" t="s">
        <v>4</v>
      </c>
      <c r="E213" s="7">
        <f>F219</f>
        <v>3500</v>
      </c>
      <c r="F213" s="9" t="str">
        <f>MID(D220,1,LEN(D220)-7)&amp;" Böden"</f>
        <v>10 Böden</v>
      </c>
      <c r="G213" s="6" t="str">
        <f>IF(E219=0,"inkl. Deckebene","ohne Deckebene")</f>
        <v>inkl. Deckebene</v>
      </c>
    </row>
    <row r="214" s="6" customFormat="1" ht="12.75" hidden="1" outlineLevel="2">
      <c r="E214" s="7"/>
    </row>
    <row r="215" spans="4:7" s="6" customFormat="1" ht="38.25" hidden="1" outlineLevel="2">
      <c r="D215" s="16" t="s">
        <v>38</v>
      </c>
      <c r="E215" s="10" t="s">
        <v>36</v>
      </c>
      <c r="F215" s="10" t="s">
        <v>37</v>
      </c>
      <c r="G215" s="10" t="s">
        <v>27</v>
      </c>
    </row>
    <row r="216" spans="5:7" s="6" customFormat="1" ht="12.75" hidden="1" outlineLevel="2">
      <c r="E216" s="7" t="s">
        <v>2</v>
      </c>
      <c r="F216" s="7" t="s">
        <v>2</v>
      </c>
      <c r="G216" s="7" t="s">
        <v>2</v>
      </c>
    </row>
    <row r="217" spans="4:12" s="6" customFormat="1" ht="12.75" hidden="1" outlineLevel="2">
      <c r="D217" s="3"/>
      <c r="E217" s="14"/>
      <c r="F217" s="3"/>
      <c r="G217" s="3"/>
      <c r="L217" s="3"/>
    </row>
    <row r="218" spans="4:12" s="6" customFormat="1" ht="12.75" hidden="1" outlineLevel="2">
      <c r="D218" s="4" t="s">
        <v>0</v>
      </c>
      <c r="E218" s="14"/>
      <c r="F218" s="5">
        <v>3800</v>
      </c>
      <c r="G218" s="3">
        <f>F218-F220</f>
        <v>300</v>
      </c>
      <c r="L218" s="3"/>
    </row>
    <row r="219" spans="4:12" s="6" customFormat="1" ht="12.75" hidden="1" outlineLevel="2">
      <c r="D219" s="3" t="s">
        <v>1</v>
      </c>
      <c r="E219" s="14">
        <f>F219-F220</f>
        <v>0</v>
      </c>
      <c r="F219" s="5">
        <v>3500</v>
      </c>
      <c r="G219" s="3"/>
      <c r="L219" s="3"/>
    </row>
    <row r="220" spans="4:12" s="6" customFormat="1" ht="12.75" hidden="1" outlineLevel="2">
      <c r="D220" s="12" t="s">
        <v>33</v>
      </c>
      <c r="E220" s="15">
        <v>375</v>
      </c>
      <c r="F220" s="3">
        <f aca="true" t="shared" si="15" ref="F220:F229">F221+E220</f>
        <v>3500</v>
      </c>
      <c r="G220" s="3">
        <f aca="true" t="shared" si="16" ref="G220:G228">E220-30</f>
        <v>345</v>
      </c>
      <c r="L220" s="3"/>
    </row>
    <row r="221" spans="4:12" s="6" customFormat="1" ht="12.75" hidden="1" outlineLevel="2">
      <c r="D221" s="12" t="s">
        <v>20</v>
      </c>
      <c r="E221" s="15">
        <v>375</v>
      </c>
      <c r="F221" s="3">
        <f t="shared" si="15"/>
        <v>3125</v>
      </c>
      <c r="G221" s="3">
        <f t="shared" si="16"/>
        <v>345</v>
      </c>
      <c r="L221" s="3"/>
    </row>
    <row r="222" spans="4:12" s="6" customFormat="1" ht="12.75" hidden="1" outlineLevel="2">
      <c r="D222" s="12" t="s">
        <v>21</v>
      </c>
      <c r="E222" s="15">
        <v>375</v>
      </c>
      <c r="F222" s="3">
        <f t="shared" si="15"/>
        <v>2750</v>
      </c>
      <c r="G222" s="3">
        <f t="shared" si="16"/>
        <v>345</v>
      </c>
      <c r="L222" s="3"/>
    </row>
    <row r="223" spans="4:12" s="6" customFormat="1" ht="12.75" hidden="1" outlineLevel="2">
      <c r="D223" s="12" t="s">
        <v>22</v>
      </c>
      <c r="E223" s="15">
        <v>375</v>
      </c>
      <c r="F223" s="3">
        <f t="shared" si="15"/>
        <v>2375</v>
      </c>
      <c r="G223" s="3">
        <f t="shared" si="16"/>
        <v>345</v>
      </c>
      <c r="L223" s="3"/>
    </row>
    <row r="224" spans="4:12" s="6" customFormat="1" ht="12.75" hidden="1" outlineLevel="2">
      <c r="D224" s="12" t="s">
        <v>23</v>
      </c>
      <c r="E224" s="15">
        <v>375</v>
      </c>
      <c r="F224" s="3">
        <f t="shared" si="15"/>
        <v>2000</v>
      </c>
      <c r="G224" s="3">
        <f t="shared" si="16"/>
        <v>345</v>
      </c>
      <c r="L224" s="3"/>
    </row>
    <row r="225" spans="4:12" s="6" customFormat="1" ht="12.75" hidden="1" outlineLevel="2">
      <c r="D225" s="12" t="s">
        <v>24</v>
      </c>
      <c r="E225" s="15">
        <v>375</v>
      </c>
      <c r="F225" s="3">
        <f t="shared" si="15"/>
        <v>1625</v>
      </c>
      <c r="G225" s="3">
        <f t="shared" si="16"/>
        <v>345</v>
      </c>
      <c r="L225" s="3"/>
    </row>
    <row r="226" spans="4:12" s="6" customFormat="1" ht="12.75" hidden="1" outlineLevel="2">
      <c r="D226" s="12" t="s">
        <v>25</v>
      </c>
      <c r="E226" s="15">
        <v>375</v>
      </c>
      <c r="F226" s="3">
        <f t="shared" si="15"/>
        <v>1250</v>
      </c>
      <c r="G226" s="3">
        <f t="shared" si="16"/>
        <v>345</v>
      </c>
      <c r="L226" s="3"/>
    </row>
    <row r="227" spans="4:12" s="6" customFormat="1" ht="12.75" hidden="1" outlineLevel="2">
      <c r="D227" s="12" t="s">
        <v>26</v>
      </c>
      <c r="E227" s="15">
        <v>375</v>
      </c>
      <c r="F227" s="3">
        <f t="shared" si="15"/>
        <v>875</v>
      </c>
      <c r="G227" s="3">
        <f t="shared" si="16"/>
        <v>345</v>
      </c>
      <c r="L227" s="3"/>
    </row>
    <row r="228" spans="4:12" s="6" customFormat="1" ht="12.75" hidden="1" outlineLevel="2">
      <c r="D228" s="12" t="s">
        <v>19</v>
      </c>
      <c r="E228" s="15">
        <v>375</v>
      </c>
      <c r="F228" s="3">
        <f t="shared" si="15"/>
        <v>500</v>
      </c>
      <c r="G228" s="3">
        <f t="shared" si="16"/>
        <v>345</v>
      </c>
      <c r="L228" s="3"/>
    </row>
    <row r="229" spans="4:12" s="6" customFormat="1" ht="12.75" hidden="1" outlineLevel="2">
      <c r="D229" s="12" t="s">
        <v>18</v>
      </c>
      <c r="E229" s="15">
        <v>125</v>
      </c>
      <c r="F229" s="3">
        <f t="shared" si="15"/>
        <v>125</v>
      </c>
      <c r="G229" s="3"/>
      <c r="L229" s="3"/>
    </row>
    <row r="230" spans="4:12" s="6" customFormat="1" ht="12.75" hidden="1" outlineLevel="2">
      <c r="D230" s="3" t="s">
        <v>3</v>
      </c>
      <c r="E230" s="7"/>
      <c r="F230" s="3">
        <v>0</v>
      </c>
      <c r="G230" s="3">
        <f>E229-30</f>
        <v>95</v>
      </c>
      <c r="L230" s="3"/>
    </row>
    <row r="231" spans="3:12" s="6" customFormat="1" ht="12.75" hidden="1" outlineLevel="2">
      <c r="C231" s="3"/>
      <c r="D231" s="3"/>
      <c r="E231" s="14"/>
      <c r="F231" s="3"/>
      <c r="G231" s="3"/>
      <c r="H231" s="3"/>
      <c r="I231" s="3"/>
      <c r="J231" s="3"/>
      <c r="K231" s="3"/>
      <c r="L231" s="3"/>
    </row>
    <row r="232" spans="3:7" s="6" customFormat="1" ht="12.75" hidden="1" outlineLevel="1" collapsed="1">
      <c r="C232" s="9" t="s">
        <v>42</v>
      </c>
      <c r="D232" s="9" t="s">
        <v>4</v>
      </c>
      <c r="E232" s="7">
        <f>F238</f>
        <v>3500</v>
      </c>
      <c r="F232" s="9" t="str">
        <f>MID(D239,1,LEN(D239)-7)&amp;" Böden"</f>
        <v>9 Böden</v>
      </c>
      <c r="G232" s="6" t="str">
        <f>IF(E238=0,"inkl. Deckebene","ohne Deckebene")</f>
        <v>ohne Deckebene</v>
      </c>
    </row>
    <row r="233" s="6" customFormat="1" ht="12.75" hidden="1" outlineLevel="2">
      <c r="E233" s="7"/>
    </row>
    <row r="234" spans="4:13" s="6" customFormat="1" ht="38.25" hidden="1" outlineLevel="2">
      <c r="D234" s="16" t="s">
        <v>38</v>
      </c>
      <c r="E234" s="10" t="s">
        <v>36</v>
      </c>
      <c r="F234" s="10" t="s">
        <v>37</v>
      </c>
      <c r="G234" s="10" t="s">
        <v>27</v>
      </c>
      <c r="J234" s="16"/>
      <c r="K234" s="10"/>
      <c r="L234" s="10"/>
      <c r="M234" s="10"/>
    </row>
    <row r="235" spans="5:13" s="6" customFormat="1" ht="12.75" hidden="1" outlineLevel="2">
      <c r="E235" s="7" t="s">
        <v>2</v>
      </c>
      <c r="F235" s="7" t="s">
        <v>2</v>
      </c>
      <c r="G235" s="7" t="s">
        <v>2</v>
      </c>
      <c r="K235" s="7"/>
      <c r="L235" s="7"/>
      <c r="M235" s="7"/>
    </row>
    <row r="236" spans="4:13" s="6" customFormat="1" ht="12.75" hidden="1" outlineLevel="2">
      <c r="D236" s="3"/>
      <c r="E236" s="14"/>
      <c r="F236" s="3"/>
      <c r="G236" s="3"/>
      <c r="J236" s="3"/>
      <c r="K236" s="14"/>
      <c r="L236" s="3"/>
      <c r="M236" s="3"/>
    </row>
    <row r="237" spans="4:13" s="6" customFormat="1" ht="12.75" hidden="1" outlineLevel="2">
      <c r="D237" s="4" t="s">
        <v>0</v>
      </c>
      <c r="E237" s="14"/>
      <c r="F237" s="5">
        <v>3800</v>
      </c>
      <c r="G237" s="3">
        <f>F237-F239</f>
        <v>500</v>
      </c>
      <c r="J237" s="4"/>
      <c r="K237" s="14"/>
      <c r="L237" s="5"/>
      <c r="M237" s="3"/>
    </row>
    <row r="238" spans="4:13" s="6" customFormat="1" ht="12.75" hidden="1" outlineLevel="2">
      <c r="D238" s="3" t="s">
        <v>1</v>
      </c>
      <c r="E238" s="14">
        <f>F238-F239</f>
        <v>200</v>
      </c>
      <c r="F238" s="5">
        <v>3500</v>
      </c>
      <c r="G238" s="3"/>
      <c r="J238" s="3"/>
      <c r="K238" s="14"/>
      <c r="L238" s="5"/>
      <c r="M238" s="3"/>
    </row>
    <row r="239" spans="4:13" s="6" customFormat="1" ht="12.75" hidden="1" outlineLevel="2">
      <c r="D239" s="12" t="s">
        <v>20</v>
      </c>
      <c r="E239" s="15">
        <v>400</v>
      </c>
      <c r="F239" s="3">
        <f aca="true" t="shared" si="17" ref="F239:F247">F240+E239</f>
        <v>3300</v>
      </c>
      <c r="G239" s="3">
        <f aca="true" t="shared" si="18" ref="G239:G246">E239-30</f>
        <v>370</v>
      </c>
      <c r="J239" s="12"/>
      <c r="K239" s="15"/>
      <c r="L239" s="3"/>
      <c r="M239" s="3"/>
    </row>
    <row r="240" spans="4:13" s="6" customFormat="1" ht="12.75" hidden="1" outlineLevel="2">
      <c r="D240" s="12" t="s">
        <v>21</v>
      </c>
      <c r="E240" s="15">
        <v>400</v>
      </c>
      <c r="F240" s="3">
        <f t="shared" si="17"/>
        <v>2900</v>
      </c>
      <c r="G240" s="3">
        <f t="shared" si="18"/>
        <v>370</v>
      </c>
      <c r="J240" s="12"/>
      <c r="K240" s="15"/>
      <c r="L240" s="3"/>
      <c r="M240" s="3"/>
    </row>
    <row r="241" spans="4:13" s="6" customFormat="1" ht="12.75" hidden="1" outlineLevel="2">
      <c r="D241" s="12" t="s">
        <v>22</v>
      </c>
      <c r="E241" s="15">
        <v>400</v>
      </c>
      <c r="F241" s="3">
        <f t="shared" si="17"/>
        <v>2500</v>
      </c>
      <c r="G241" s="3">
        <f t="shared" si="18"/>
        <v>370</v>
      </c>
      <c r="J241" s="12"/>
      <c r="K241" s="15"/>
      <c r="L241" s="3"/>
      <c r="M241" s="3"/>
    </row>
    <row r="242" spans="4:13" s="6" customFormat="1" ht="12.75" hidden="1" outlineLevel="2">
      <c r="D242" s="12" t="s">
        <v>23</v>
      </c>
      <c r="E242" s="15">
        <v>400</v>
      </c>
      <c r="F242" s="3">
        <f t="shared" si="17"/>
        <v>2100</v>
      </c>
      <c r="G242" s="3">
        <f t="shared" si="18"/>
        <v>370</v>
      </c>
      <c r="J242" s="12"/>
      <c r="K242" s="15"/>
      <c r="L242" s="3"/>
      <c r="M242" s="3"/>
    </row>
    <row r="243" spans="4:13" s="6" customFormat="1" ht="12.75" hidden="1" outlineLevel="2">
      <c r="D243" s="12" t="s">
        <v>24</v>
      </c>
      <c r="E243" s="15">
        <v>400</v>
      </c>
      <c r="F243" s="3">
        <f t="shared" si="17"/>
        <v>1700</v>
      </c>
      <c r="G243" s="3">
        <f t="shared" si="18"/>
        <v>370</v>
      </c>
      <c r="J243" s="12"/>
      <c r="K243" s="15"/>
      <c r="L243" s="3"/>
      <c r="M243" s="3"/>
    </row>
    <row r="244" spans="4:13" s="6" customFormat="1" ht="12.75" hidden="1" outlineLevel="2">
      <c r="D244" s="12" t="s">
        <v>25</v>
      </c>
      <c r="E244" s="15">
        <v>400</v>
      </c>
      <c r="F244" s="3">
        <f t="shared" si="17"/>
        <v>1300</v>
      </c>
      <c r="G244" s="3">
        <f t="shared" si="18"/>
        <v>370</v>
      </c>
      <c r="J244" s="12"/>
      <c r="K244" s="15"/>
      <c r="L244" s="3"/>
      <c r="M244" s="3"/>
    </row>
    <row r="245" spans="4:13" s="6" customFormat="1" ht="12.75" hidden="1" outlineLevel="2">
      <c r="D245" s="12" t="s">
        <v>26</v>
      </c>
      <c r="E245" s="15">
        <v>400</v>
      </c>
      <c r="F245" s="3">
        <f t="shared" si="17"/>
        <v>900</v>
      </c>
      <c r="G245" s="3">
        <f t="shared" si="18"/>
        <v>370</v>
      </c>
      <c r="J245" s="12"/>
      <c r="K245" s="15"/>
      <c r="L245" s="3"/>
      <c r="M245" s="3"/>
    </row>
    <row r="246" spans="4:13" s="6" customFormat="1" ht="12.75" hidden="1" outlineLevel="2">
      <c r="D246" s="12" t="s">
        <v>19</v>
      </c>
      <c r="E246" s="15">
        <v>400</v>
      </c>
      <c r="F246" s="3">
        <f t="shared" si="17"/>
        <v>500</v>
      </c>
      <c r="G246" s="3">
        <f t="shared" si="18"/>
        <v>370</v>
      </c>
      <c r="J246" s="12"/>
      <c r="K246" s="15"/>
      <c r="L246" s="3"/>
      <c r="M246" s="3"/>
    </row>
    <row r="247" spans="4:13" s="6" customFormat="1" ht="12.75" hidden="1" outlineLevel="2">
      <c r="D247" s="12" t="s">
        <v>18</v>
      </c>
      <c r="E247" s="15">
        <v>100</v>
      </c>
      <c r="F247" s="3">
        <f t="shared" si="17"/>
        <v>100</v>
      </c>
      <c r="G247" s="3"/>
      <c r="J247" s="12"/>
      <c r="K247" s="15"/>
      <c r="L247" s="3"/>
      <c r="M247" s="3"/>
    </row>
    <row r="248" spans="4:13" s="6" customFormat="1" ht="12.75" hidden="1" outlineLevel="2">
      <c r="D248" s="3" t="s">
        <v>3</v>
      </c>
      <c r="E248" s="7"/>
      <c r="F248" s="3">
        <v>0</v>
      </c>
      <c r="G248" s="3">
        <f>E247-30</f>
        <v>70</v>
      </c>
      <c r="J248" s="3"/>
      <c r="K248" s="7"/>
      <c r="L248" s="3"/>
      <c r="M248" s="3"/>
    </row>
    <row r="249" spans="3:12" s="6" customFormat="1" ht="12.75" hidden="1" outlineLevel="2">
      <c r="C249" s="3"/>
      <c r="D249" s="3"/>
      <c r="E249" s="14"/>
      <c r="F249" s="3"/>
      <c r="G249" s="3"/>
      <c r="H249" s="3"/>
      <c r="I249" s="3"/>
      <c r="J249" s="3"/>
      <c r="K249" s="3"/>
      <c r="L249" s="3"/>
    </row>
    <row r="250" spans="3:7" s="6" customFormat="1" ht="12.75" hidden="1" outlineLevel="1" collapsed="1">
      <c r="C250" s="9" t="s">
        <v>42</v>
      </c>
      <c r="D250" s="9" t="s">
        <v>4</v>
      </c>
      <c r="E250" s="7">
        <f>F256</f>
        <v>3000</v>
      </c>
      <c r="F250" s="9" t="str">
        <f>MID(D257,1,LEN(D257)-7)&amp;" Böden"</f>
        <v>8 Böden</v>
      </c>
      <c r="G250" s="6" t="str">
        <f>IF(E256=0,"inkl. Deckebene","ohne Deckebene")</f>
        <v>inkl. Deckebene</v>
      </c>
    </row>
    <row r="251" s="6" customFormat="1" ht="12.75" hidden="1" outlineLevel="2">
      <c r="E251" s="7"/>
    </row>
    <row r="252" spans="4:7" s="6" customFormat="1" ht="38.25" hidden="1" outlineLevel="2">
      <c r="D252" s="16" t="s">
        <v>38</v>
      </c>
      <c r="E252" s="10" t="s">
        <v>36</v>
      </c>
      <c r="F252" s="10" t="s">
        <v>37</v>
      </c>
      <c r="G252" s="10" t="s">
        <v>27</v>
      </c>
    </row>
    <row r="253" spans="5:7" s="6" customFormat="1" ht="12.75" hidden="1" outlineLevel="2">
      <c r="E253" s="7" t="s">
        <v>2</v>
      </c>
      <c r="F253" s="7" t="s">
        <v>2</v>
      </c>
      <c r="G253" s="7" t="s">
        <v>2</v>
      </c>
    </row>
    <row r="254" spans="4:12" s="6" customFormat="1" ht="12.75" hidden="1" outlineLevel="2">
      <c r="D254" s="3"/>
      <c r="E254" s="14"/>
      <c r="F254" s="3"/>
      <c r="G254" s="3"/>
      <c r="L254" s="3"/>
    </row>
    <row r="255" spans="4:12" s="6" customFormat="1" ht="12.75" hidden="1" outlineLevel="2">
      <c r="D255" s="4" t="s">
        <v>0</v>
      </c>
      <c r="E255" s="14"/>
      <c r="F255" s="5">
        <v>3300</v>
      </c>
      <c r="G255" s="3">
        <f>F255-F257</f>
        <v>300</v>
      </c>
      <c r="L255" s="3"/>
    </row>
    <row r="256" spans="4:12" s="6" customFormat="1" ht="12.75" hidden="1" outlineLevel="2">
      <c r="D256" s="3" t="s">
        <v>1</v>
      </c>
      <c r="E256" s="14">
        <f>F256-F257</f>
        <v>0</v>
      </c>
      <c r="F256" s="5">
        <v>3000</v>
      </c>
      <c r="G256" s="3"/>
      <c r="L256" s="3"/>
    </row>
    <row r="257" spans="4:12" s="6" customFormat="1" ht="12.75" hidden="1" outlineLevel="2">
      <c r="D257" s="12" t="s">
        <v>21</v>
      </c>
      <c r="E257" s="15">
        <v>400</v>
      </c>
      <c r="F257" s="3">
        <f aca="true" t="shared" si="19" ref="F257:F264">F258+E257</f>
        <v>3000</v>
      </c>
      <c r="G257" s="3">
        <f aca="true" t="shared" si="20" ref="G257:G263">E257-30</f>
        <v>370</v>
      </c>
      <c r="L257" s="3"/>
    </row>
    <row r="258" spans="4:12" s="6" customFormat="1" ht="12.75" hidden="1" outlineLevel="2">
      <c r="D258" s="12" t="s">
        <v>22</v>
      </c>
      <c r="E258" s="15">
        <v>400</v>
      </c>
      <c r="F258" s="3">
        <f t="shared" si="19"/>
        <v>2600</v>
      </c>
      <c r="G258" s="3">
        <f t="shared" si="20"/>
        <v>370</v>
      </c>
      <c r="L258" s="3"/>
    </row>
    <row r="259" spans="4:12" s="6" customFormat="1" ht="12.75" hidden="1" outlineLevel="2">
      <c r="D259" s="12" t="s">
        <v>23</v>
      </c>
      <c r="E259" s="15">
        <v>400</v>
      </c>
      <c r="F259" s="3">
        <f t="shared" si="19"/>
        <v>2200</v>
      </c>
      <c r="G259" s="3">
        <f t="shared" si="20"/>
        <v>370</v>
      </c>
      <c r="L259" s="3"/>
    </row>
    <row r="260" spans="4:12" s="6" customFormat="1" ht="12.75" hidden="1" outlineLevel="2">
      <c r="D260" s="12" t="s">
        <v>24</v>
      </c>
      <c r="E260" s="15">
        <v>400</v>
      </c>
      <c r="F260" s="3">
        <f t="shared" si="19"/>
        <v>1800</v>
      </c>
      <c r="G260" s="3">
        <f t="shared" si="20"/>
        <v>370</v>
      </c>
      <c r="L260" s="3"/>
    </row>
    <row r="261" spans="4:12" s="6" customFormat="1" ht="12.75" hidden="1" outlineLevel="2">
      <c r="D261" s="12" t="s">
        <v>25</v>
      </c>
      <c r="E261" s="15">
        <v>400</v>
      </c>
      <c r="F261" s="3">
        <f t="shared" si="19"/>
        <v>1400</v>
      </c>
      <c r="G261" s="3">
        <f t="shared" si="20"/>
        <v>370</v>
      </c>
      <c r="L261" s="3"/>
    </row>
    <row r="262" spans="4:12" s="6" customFormat="1" ht="12.75" hidden="1" outlineLevel="2">
      <c r="D262" s="12" t="s">
        <v>26</v>
      </c>
      <c r="E262" s="15">
        <v>400</v>
      </c>
      <c r="F262" s="3">
        <f t="shared" si="19"/>
        <v>1000</v>
      </c>
      <c r="G262" s="3">
        <f t="shared" si="20"/>
        <v>370</v>
      </c>
      <c r="L262" s="3"/>
    </row>
    <row r="263" spans="4:12" s="6" customFormat="1" ht="12.75" hidden="1" outlineLevel="2">
      <c r="D263" s="12" t="s">
        <v>19</v>
      </c>
      <c r="E263" s="15">
        <v>400</v>
      </c>
      <c r="F263" s="3">
        <f t="shared" si="19"/>
        <v>600</v>
      </c>
      <c r="G263" s="3">
        <f t="shared" si="20"/>
        <v>370</v>
      </c>
      <c r="L263" s="3"/>
    </row>
    <row r="264" spans="4:12" s="6" customFormat="1" ht="12.75" hidden="1" outlineLevel="2">
      <c r="D264" s="12" t="s">
        <v>18</v>
      </c>
      <c r="E264" s="15">
        <v>200</v>
      </c>
      <c r="F264" s="3">
        <f t="shared" si="19"/>
        <v>200</v>
      </c>
      <c r="G264" s="3"/>
      <c r="L264" s="3"/>
    </row>
    <row r="265" spans="4:12" s="6" customFormat="1" ht="12.75" hidden="1" outlineLevel="2">
      <c r="D265" s="3" t="s">
        <v>3</v>
      </c>
      <c r="E265" s="7"/>
      <c r="F265" s="3">
        <v>0</v>
      </c>
      <c r="G265" s="3">
        <f>E264-30</f>
        <v>170</v>
      </c>
      <c r="L265" s="3"/>
    </row>
    <row r="266" spans="3:12" s="6" customFormat="1" ht="12.75" hidden="1" outlineLevel="2">
      <c r="C266" s="3"/>
      <c r="D266" s="3"/>
      <c r="E266" s="14"/>
      <c r="F266" s="3"/>
      <c r="G266" s="3"/>
      <c r="H266" s="3"/>
      <c r="I266" s="3"/>
      <c r="J266" s="3"/>
      <c r="K266" s="3"/>
      <c r="L266" s="3"/>
    </row>
    <row r="267" spans="3:7" s="6" customFormat="1" ht="12.75" hidden="1" outlineLevel="1" collapsed="1">
      <c r="C267" s="9" t="s">
        <v>42</v>
      </c>
      <c r="D267" s="9" t="s">
        <v>4</v>
      </c>
      <c r="E267" s="7">
        <f>F273</f>
        <v>3000</v>
      </c>
      <c r="F267" s="9" t="str">
        <f>MID(D274,1,LEN(D274)-7)&amp;" Böden"</f>
        <v>8 Böden</v>
      </c>
      <c r="G267" s="6" t="str">
        <f>IF(E273=0,"inkl. Deckebene","ohne Deckebene")</f>
        <v>ohne Deckebene</v>
      </c>
    </row>
    <row r="268" s="6" customFormat="1" ht="12.75" hidden="1" outlineLevel="2">
      <c r="E268" s="7"/>
    </row>
    <row r="269" spans="4:7" s="6" customFormat="1" ht="38.25" hidden="1" outlineLevel="2">
      <c r="D269" s="16" t="s">
        <v>38</v>
      </c>
      <c r="E269" s="10" t="s">
        <v>36</v>
      </c>
      <c r="F269" s="10" t="s">
        <v>37</v>
      </c>
      <c r="G269" s="10" t="s">
        <v>27</v>
      </c>
    </row>
    <row r="270" spans="5:7" s="6" customFormat="1" ht="12.75" hidden="1" outlineLevel="2">
      <c r="E270" s="7" t="s">
        <v>2</v>
      </c>
      <c r="F270" s="7" t="s">
        <v>2</v>
      </c>
      <c r="G270" s="7" t="s">
        <v>2</v>
      </c>
    </row>
    <row r="271" spans="4:12" s="6" customFormat="1" ht="12.75" hidden="1" outlineLevel="2">
      <c r="D271" s="3"/>
      <c r="E271" s="14"/>
      <c r="F271" s="3"/>
      <c r="G271" s="3"/>
      <c r="L271" s="3"/>
    </row>
    <row r="272" spans="4:12" s="6" customFormat="1" ht="12.75" hidden="1" outlineLevel="2">
      <c r="D272" s="4" t="s">
        <v>0</v>
      </c>
      <c r="E272" s="14"/>
      <c r="F272" s="5">
        <v>3300</v>
      </c>
      <c r="G272" s="3">
        <f>F272-F274</f>
        <v>500</v>
      </c>
      <c r="L272" s="3"/>
    </row>
    <row r="273" spans="4:12" s="6" customFormat="1" ht="12.75" hidden="1" outlineLevel="2">
      <c r="D273" s="3" t="s">
        <v>1</v>
      </c>
      <c r="E273" s="14">
        <f>F273-F274</f>
        <v>200</v>
      </c>
      <c r="F273" s="5">
        <v>3000</v>
      </c>
      <c r="G273" s="3"/>
      <c r="L273" s="3"/>
    </row>
    <row r="274" spans="4:12" s="6" customFormat="1" ht="12.75" hidden="1" outlineLevel="2">
      <c r="D274" s="12" t="s">
        <v>21</v>
      </c>
      <c r="E274" s="15">
        <v>375</v>
      </c>
      <c r="F274" s="3">
        <f aca="true" t="shared" si="21" ref="F274:F281">F275+E274</f>
        <v>2800</v>
      </c>
      <c r="G274" s="3">
        <f aca="true" t="shared" si="22" ref="G274:G280">E274-30</f>
        <v>345</v>
      </c>
      <c r="L274" s="3"/>
    </row>
    <row r="275" spans="4:12" s="6" customFormat="1" ht="12.75" hidden="1" outlineLevel="2">
      <c r="D275" s="12" t="s">
        <v>22</v>
      </c>
      <c r="E275" s="15">
        <v>375</v>
      </c>
      <c r="F275" s="3">
        <f t="shared" si="21"/>
        <v>2425</v>
      </c>
      <c r="G275" s="3">
        <f t="shared" si="22"/>
        <v>345</v>
      </c>
      <c r="L275" s="3"/>
    </row>
    <row r="276" spans="4:12" s="6" customFormat="1" ht="12.75" hidden="1" outlineLevel="2">
      <c r="D276" s="12" t="s">
        <v>23</v>
      </c>
      <c r="E276" s="15">
        <v>375</v>
      </c>
      <c r="F276" s="3">
        <f t="shared" si="21"/>
        <v>2050</v>
      </c>
      <c r="G276" s="3">
        <f t="shared" si="22"/>
        <v>345</v>
      </c>
      <c r="L276" s="3"/>
    </row>
    <row r="277" spans="4:12" s="6" customFormat="1" ht="12.75" hidden="1" outlineLevel="2">
      <c r="D277" s="12" t="s">
        <v>24</v>
      </c>
      <c r="E277" s="15">
        <v>375</v>
      </c>
      <c r="F277" s="3">
        <f t="shared" si="21"/>
        <v>1675</v>
      </c>
      <c r="G277" s="3">
        <f t="shared" si="22"/>
        <v>345</v>
      </c>
      <c r="L277" s="3"/>
    </row>
    <row r="278" spans="4:12" s="6" customFormat="1" ht="12.75" hidden="1" outlineLevel="2">
      <c r="D278" s="12" t="s">
        <v>25</v>
      </c>
      <c r="E278" s="15">
        <v>375</v>
      </c>
      <c r="F278" s="3">
        <f t="shared" si="21"/>
        <v>1300</v>
      </c>
      <c r="G278" s="3">
        <f t="shared" si="22"/>
        <v>345</v>
      </c>
      <c r="L278" s="3"/>
    </row>
    <row r="279" spans="4:12" s="6" customFormat="1" ht="12.75" hidden="1" outlineLevel="2">
      <c r="D279" s="12" t="s">
        <v>26</v>
      </c>
      <c r="E279" s="15">
        <v>375</v>
      </c>
      <c r="F279" s="3">
        <f t="shared" si="21"/>
        <v>925</v>
      </c>
      <c r="G279" s="3">
        <f t="shared" si="22"/>
        <v>345</v>
      </c>
      <c r="L279" s="3"/>
    </row>
    <row r="280" spans="4:12" s="6" customFormat="1" ht="12.75" hidden="1" outlineLevel="2">
      <c r="D280" s="12" t="s">
        <v>19</v>
      </c>
      <c r="E280" s="15">
        <v>375</v>
      </c>
      <c r="F280" s="3">
        <f t="shared" si="21"/>
        <v>550</v>
      </c>
      <c r="G280" s="3">
        <f t="shared" si="22"/>
        <v>345</v>
      </c>
      <c r="L280" s="3"/>
    </row>
    <row r="281" spans="4:12" s="6" customFormat="1" ht="12.75" hidden="1" outlineLevel="2">
      <c r="D281" s="12" t="s">
        <v>18</v>
      </c>
      <c r="E281" s="15">
        <v>175</v>
      </c>
      <c r="F281" s="3">
        <f t="shared" si="21"/>
        <v>175</v>
      </c>
      <c r="G281" s="3"/>
      <c r="L281" s="3"/>
    </row>
    <row r="282" spans="4:12" s="6" customFormat="1" ht="12.75" hidden="1" outlineLevel="2">
      <c r="D282" s="3" t="s">
        <v>3</v>
      </c>
      <c r="E282" s="7"/>
      <c r="F282" s="3">
        <v>0</v>
      </c>
      <c r="G282" s="3">
        <f>E281-30</f>
        <v>145</v>
      </c>
      <c r="L282" s="3"/>
    </row>
    <row r="283" spans="3:12" s="6" customFormat="1" ht="12.75" hidden="1" outlineLevel="2">
      <c r="C283" s="3"/>
      <c r="D283" s="3"/>
      <c r="E283" s="14"/>
      <c r="F283" s="3"/>
      <c r="G283" s="3"/>
      <c r="H283" s="3"/>
      <c r="I283" s="3"/>
      <c r="J283" s="3"/>
      <c r="K283" s="3"/>
      <c r="L283" s="3"/>
    </row>
    <row r="284" spans="3:7" s="6" customFormat="1" ht="12.75" hidden="1" outlineLevel="1" collapsed="1">
      <c r="C284" s="9" t="s">
        <v>42</v>
      </c>
      <c r="D284" s="9" t="s">
        <v>4</v>
      </c>
      <c r="E284" s="7">
        <f>F290</f>
        <v>2500</v>
      </c>
      <c r="F284" s="9" t="str">
        <f>MID(D291,1,LEN(D291)-7)&amp;" Böden"</f>
        <v>7 Böden</v>
      </c>
      <c r="G284" s="6" t="str">
        <f>IF(E290=0,"inkl. Deckebene","ohne Deckebene")</f>
        <v>inkl. Deckebene</v>
      </c>
    </row>
    <row r="285" s="6" customFormat="1" ht="12.75" hidden="1" outlineLevel="2">
      <c r="E285" s="7"/>
    </row>
    <row r="286" spans="4:7" s="6" customFormat="1" ht="38.25" hidden="1" outlineLevel="2">
      <c r="D286" s="16" t="s">
        <v>38</v>
      </c>
      <c r="E286" s="10" t="s">
        <v>36</v>
      </c>
      <c r="F286" s="10" t="s">
        <v>37</v>
      </c>
      <c r="G286" s="10" t="s">
        <v>27</v>
      </c>
    </row>
    <row r="287" spans="5:7" s="6" customFormat="1" ht="12.75" hidden="1" outlineLevel="2">
      <c r="E287" s="7" t="s">
        <v>2</v>
      </c>
      <c r="F287" s="7" t="s">
        <v>2</v>
      </c>
      <c r="G287" s="7" t="s">
        <v>2</v>
      </c>
    </row>
    <row r="288" spans="4:12" s="6" customFormat="1" ht="12.75" hidden="1" outlineLevel="2">
      <c r="D288" s="3"/>
      <c r="E288" s="14"/>
      <c r="F288" s="3"/>
      <c r="G288" s="3"/>
      <c r="L288" s="3"/>
    </row>
    <row r="289" spans="4:12" s="6" customFormat="1" ht="12.75" hidden="1" outlineLevel="2">
      <c r="D289" s="4" t="s">
        <v>0</v>
      </c>
      <c r="E289" s="14"/>
      <c r="F289" s="5">
        <v>3000</v>
      </c>
      <c r="G289" s="3">
        <f>F289-F291</f>
        <v>500</v>
      </c>
      <c r="L289" s="3"/>
    </row>
    <row r="290" spans="4:12" s="6" customFormat="1" ht="12.75" hidden="1" outlineLevel="2">
      <c r="D290" s="3" t="s">
        <v>1</v>
      </c>
      <c r="E290" s="14">
        <f>F290-F291</f>
        <v>0</v>
      </c>
      <c r="F290" s="5">
        <v>2500</v>
      </c>
      <c r="G290" s="3"/>
      <c r="L290" s="3"/>
    </row>
    <row r="291" spans="4:12" s="6" customFormat="1" ht="12.75" hidden="1" outlineLevel="2">
      <c r="D291" s="12" t="s">
        <v>22</v>
      </c>
      <c r="E291" s="15">
        <v>400</v>
      </c>
      <c r="F291" s="3">
        <f aca="true" t="shared" si="23" ref="F291:F297">F292+E291</f>
        <v>2500</v>
      </c>
      <c r="G291" s="3">
        <f aca="true" t="shared" si="24" ref="G291:G296">E291-30</f>
        <v>370</v>
      </c>
      <c r="L291" s="3"/>
    </row>
    <row r="292" spans="4:12" s="6" customFormat="1" ht="12.75" hidden="1" outlineLevel="2">
      <c r="D292" s="12" t="s">
        <v>23</v>
      </c>
      <c r="E292" s="15">
        <v>375</v>
      </c>
      <c r="F292" s="3">
        <f t="shared" si="23"/>
        <v>2100</v>
      </c>
      <c r="G292" s="3">
        <f t="shared" si="24"/>
        <v>345</v>
      </c>
      <c r="L292" s="3"/>
    </row>
    <row r="293" spans="4:12" s="6" customFormat="1" ht="12.75" hidden="1" outlineLevel="2">
      <c r="D293" s="12" t="s">
        <v>24</v>
      </c>
      <c r="E293" s="15">
        <v>375</v>
      </c>
      <c r="F293" s="3">
        <f t="shared" si="23"/>
        <v>1725</v>
      </c>
      <c r="G293" s="3">
        <f t="shared" si="24"/>
        <v>345</v>
      </c>
      <c r="L293" s="3"/>
    </row>
    <row r="294" spans="4:12" s="6" customFormat="1" ht="12.75" hidden="1" outlineLevel="2">
      <c r="D294" s="12" t="s">
        <v>25</v>
      </c>
      <c r="E294" s="15">
        <v>375</v>
      </c>
      <c r="F294" s="3">
        <f t="shared" si="23"/>
        <v>1350</v>
      </c>
      <c r="G294" s="3">
        <f t="shared" si="24"/>
        <v>345</v>
      </c>
      <c r="L294" s="3"/>
    </row>
    <row r="295" spans="4:12" s="6" customFormat="1" ht="12.75" hidden="1" outlineLevel="2">
      <c r="D295" s="12" t="s">
        <v>26</v>
      </c>
      <c r="E295" s="15">
        <v>375</v>
      </c>
      <c r="F295" s="3">
        <f t="shared" si="23"/>
        <v>975</v>
      </c>
      <c r="G295" s="3">
        <f t="shared" si="24"/>
        <v>345</v>
      </c>
      <c r="L295" s="3"/>
    </row>
    <row r="296" spans="4:12" s="6" customFormat="1" ht="12.75" hidden="1" outlineLevel="2">
      <c r="D296" s="12" t="s">
        <v>19</v>
      </c>
      <c r="E296" s="15">
        <v>400</v>
      </c>
      <c r="F296" s="3">
        <f t="shared" si="23"/>
        <v>600</v>
      </c>
      <c r="G296" s="3">
        <f t="shared" si="24"/>
        <v>370</v>
      </c>
      <c r="L296" s="3"/>
    </row>
    <row r="297" spans="4:12" s="6" customFormat="1" ht="12.75" hidden="1" outlineLevel="2">
      <c r="D297" s="12" t="s">
        <v>18</v>
      </c>
      <c r="E297" s="15">
        <v>200</v>
      </c>
      <c r="F297" s="3">
        <f t="shared" si="23"/>
        <v>200</v>
      </c>
      <c r="G297" s="3"/>
      <c r="L297" s="3"/>
    </row>
    <row r="298" spans="4:12" s="6" customFormat="1" ht="12.75" hidden="1" outlineLevel="2">
      <c r="D298" s="3" t="s">
        <v>3</v>
      </c>
      <c r="E298" s="7"/>
      <c r="F298" s="3">
        <v>0</v>
      </c>
      <c r="G298" s="3">
        <f>E297-30</f>
        <v>170</v>
      </c>
      <c r="L298" s="3"/>
    </row>
    <row r="299" spans="3:12" s="6" customFormat="1" ht="12.75" hidden="1" outlineLevel="2">
      <c r="C299" s="3"/>
      <c r="D299" s="3"/>
      <c r="E299" s="14"/>
      <c r="F299" s="3"/>
      <c r="G299" s="3"/>
      <c r="H299" s="3"/>
      <c r="I299" s="3"/>
      <c r="J299" s="3"/>
      <c r="K299" s="3"/>
      <c r="L299" s="3"/>
    </row>
    <row r="300" spans="3:7" s="6" customFormat="1" ht="12.75" hidden="1" outlineLevel="1" collapsed="1">
      <c r="C300" s="9" t="s">
        <v>42</v>
      </c>
      <c r="D300" s="9" t="s">
        <v>4</v>
      </c>
      <c r="E300" s="7">
        <f>F306</f>
        <v>2500</v>
      </c>
      <c r="F300" s="9" t="str">
        <f>MID(D307,1,LEN(D307)-7)&amp;" Böden"</f>
        <v>7 Böden</v>
      </c>
      <c r="G300" s="6" t="str">
        <f>IF(E306=0,"inkl. Deckebene","ohne Deckebene")</f>
        <v>ohne Deckebene</v>
      </c>
    </row>
    <row r="301" s="6" customFormat="1" ht="12.75" hidden="1" outlineLevel="2">
      <c r="E301" s="7"/>
    </row>
    <row r="302" spans="4:7" s="6" customFormat="1" ht="38.25" hidden="1" outlineLevel="2">
      <c r="D302" s="16" t="s">
        <v>38</v>
      </c>
      <c r="E302" s="10" t="s">
        <v>36</v>
      </c>
      <c r="F302" s="10" t="s">
        <v>37</v>
      </c>
      <c r="G302" s="10" t="s">
        <v>27</v>
      </c>
    </row>
    <row r="303" spans="5:7" s="6" customFormat="1" ht="12.75" hidden="1" outlineLevel="2">
      <c r="E303" s="7" t="s">
        <v>2</v>
      </c>
      <c r="F303" s="7" t="s">
        <v>2</v>
      </c>
      <c r="G303" s="7" t="s">
        <v>2</v>
      </c>
    </row>
    <row r="304" spans="4:12" s="6" customFormat="1" ht="12.75" hidden="1" outlineLevel="2">
      <c r="D304" s="3"/>
      <c r="E304" s="14"/>
      <c r="F304" s="3"/>
      <c r="G304" s="3"/>
      <c r="L304" s="3"/>
    </row>
    <row r="305" spans="4:12" s="6" customFormat="1" ht="12.75" hidden="1" outlineLevel="2">
      <c r="D305" s="4" t="s">
        <v>0</v>
      </c>
      <c r="E305" s="14"/>
      <c r="F305" s="5">
        <v>2800</v>
      </c>
      <c r="G305" s="3">
        <f>F305-F307</f>
        <v>500</v>
      </c>
      <c r="L305" s="3"/>
    </row>
    <row r="306" spans="4:12" s="6" customFormat="1" ht="12.75" hidden="1" outlineLevel="2">
      <c r="D306" s="3" t="s">
        <v>1</v>
      </c>
      <c r="E306" s="14">
        <f>F306-F307</f>
        <v>200</v>
      </c>
      <c r="F306" s="5">
        <v>2500</v>
      </c>
      <c r="G306" s="3"/>
      <c r="L306" s="3"/>
    </row>
    <row r="307" spans="4:12" s="6" customFormat="1" ht="12.75" hidden="1" outlineLevel="2">
      <c r="D307" s="12" t="s">
        <v>22</v>
      </c>
      <c r="E307" s="15">
        <v>375</v>
      </c>
      <c r="F307" s="3">
        <f aca="true" t="shared" si="25" ref="F307:F313">F308+E307</f>
        <v>2300</v>
      </c>
      <c r="G307" s="3">
        <f aca="true" t="shared" si="26" ref="G307:G312">E307-30</f>
        <v>345</v>
      </c>
      <c r="L307" s="3"/>
    </row>
    <row r="308" spans="4:12" s="6" customFormat="1" ht="12.75" hidden="1" outlineLevel="2">
      <c r="D308" s="12" t="s">
        <v>23</v>
      </c>
      <c r="E308" s="15">
        <v>375</v>
      </c>
      <c r="F308" s="3">
        <f t="shared" si="25"/>
        <v>1925</v>
      </c>
      <c r="G308" s="3">
        <f t="shared" si="26"/>
        <v>345</v>
      </c>
      <c r="L308" s="3"/>
    </row>
    <row r="309" spans="4:12" s="6" customFormat="1" ht="12.75" hidden="1" outlineLevel="2">
      <c r="D309" s="12" t="s">
        <v>24</v>
      </c>
      <c r="E309" s="15">
        <v>375</v>
      </c>
      <c r="F309" s="3">
        <f t="shared" si="25"/>
        <v>1550</v>
      </c>
      <c r="G309" s="3">
        <f t="shared" si="26"/>
        <v>345</v>
      </c>
      <c r="L309" s="3"/>
    </row>
    <row r="310" spans="4:12" s="6" customFormat="1" ht="12.75" hidden="1" outlineLevel="2">
      <c r="D310" s="12" t="s">
        <v>25</v>
      </c>
      <c r="E310" s="15">
        <v>375</v>
      </c>
      <c r="F310" s="3">
        <f t="shared" si="25"/>
        <v>1175</v>
      </c>
      <c r="G310" s="3">
        <f t="shared" si="26"/>
        <v>345</v>
      </c>
      <c r="L310" s="3"/>
    </row>
    <row r="311" spans="4:12" s="6" customFormat="1" ht="12.75" hidden="1" outlineLevel="2">
      <c r="D311" s="12" t="s">
        <v>26</v>
      </c>
      <c r="E311" s="15">
        <v>375</v>
      </c>
      <c r="F311" s="3">
        <f t="shared" si="25"/>
        <v>800</v>
      </c>
      <c r="G311" s="3">
        <f t="shared" si="26"/>
        <v>345</v>
      </c>
      <c r="L311" s="3"/>
    </row>
    <row r="312" spans="4:12" s="6" customFormat="1" ht="12.75" hidden="1" outlineLevel="2">
      <c r="D312" s="12" t="s">
        <v>19</v>
      </c>
      <c r="E312" s="15">
        <v>375</v>
      </c>
      <c r="F312" s="3">
        <f t="shared" si="25"/>
        <v>425</v>
      </c>
      <c r="G312" s="3">
        <f t="shared" si="26"/>
        <v>345</v>
      </c>
      <c r="L312" s="3"/>
    </row>
    <row r="313" spans="4:12" s="6" customFormat="1" ht="12.75" hidden="1" outlineLevel="2">
      <c r="D313" s="12" t="s">
        <v>18</v>
      </c>
      <c r="E313" s="15">
        <v>50</v>
      </c>
      <c r="F313" s="3">
        <f t="shared" si="25"/>
        <v>50</v>
      </c>
      <c r="G313" s="3"/>
      <c r="L313" s="3"/>
    </row>
    <row r="314" spans="4:12" s="6" customFormat="1" ht="12.75" hidden="1" outlineLevel="2">
      <c r="D314" s="3" t="s">
        <v>3</v>
      </c>
      <c r="E314" s="7"/>
      <c r="F314" s="3">
        <v>0</v>
      </c>
      <c r="G314" s="3">
        <f>E313-30</f>
        <v>20</v>
      </c>
      <c r="L314" s="3"/>
    </row>
    <row r="315" spans="3:12" s="6" customFormat="1" ht="12.75" hidden="1" outlineLevel="2">
      <c r="C315" s="3"/>
      <c r="D315" s="3"/>
      <c r="E315" s="14"/>
      <c r="F315" s="3"/>
      <c r="G315" s="3"/>
      <c r="H315" s="3"/>
      <c r="I315" s="3"/>
      <c r="J315" s="3"/>
      <c r="K315" s="3"/>
      <c r="L315" s="3"/>
    </row>
    <row r="316" spans="3:7" s="6" customFormat="1" ht="12.75" hidden="1" outlineLevel="1" collapsed="1">
      <c r="C316" s="9" t="s">
        <v>42</v>
      </c>
      <c r="D316" s="9" t="s">
        <v>4</v>
      </c>
      <c r="E316" s="7">
        <f>F322</f>
        <v>2200</v>
      </c>
      <c r="F316" s="9" t="str">
        <f>MID(D323,1,LEN(D323)-7)&amp;" Böden"</f>
        <v>6 Böden</v>
      </c>
      <c r="G316" s="6" t="str">
        <f>IF(E322=0,"inkl. Deckebene","ohne Deckebene")</f>
        <v>inkl. Deckebene</v>
      </c>
    </row>
    <row r="317" s="6" customFormat="1" ht="12.75" hidden="1" outlineLevel="2">
      <c r="E317" s="7"/>
    </row>
    <row r="318" spans="4:7" s="6" customFormat="1" ht="38.25" hidden="1" outlineLevel="2">
      <c r="D318" s="16" t="s">
        <v>38</v>
      </c>
      <c r="E318" s="10" t="s">
        <v>36</v>
      </c>
      <c r="F318" s="10" t="s">
        <v>37</v>
      </c>
      <c r="G318" s="10" t="s">
        <v>27</v>
      </c>
    </row>
    <row r="319" spans="5:7" s="6" customFormat="1" ht="12.75" hidden="1" outlineLevel="2">
      <c r="E319" s="7" t="s">
        <v>2</v>
      </c>
      <c r="F319" s="7" t="s">
        <v>2</v>
      </c>
      <c r="G319" s="7" t="s">
        <v>2</v>
      </c>
    </row>
    <row r="320" spans="4:12" s="6" customFormat="1" ht="12.75" hidden="1" outlineLevel="2">
      <c r="D320" s="3"/>
      <c r="E320" s="14"/>
      <c r="F320" s="3"/>
      <c r="G320" s="3"/>
      <c r="L320" s="3"/>
    </row>
    <row r="321" spans="4:12" s="6" customFormat="1" ht="12.75" hidden="1" outlineLevel="2">
      <c r="D321" s="4" t="s">
        <v>0</v>
      </c>
      <c r="E321" s="14"/>
      <c r="F321" s="5">
        <v>2600</v>
      </c>
      <c r="G321" s="3">
        <f>F321-F323</f>
        <v>400</v>
      </c>
      <c r="L321" s="3"/>
    </row>
    <row r="322" spans="4:12" s="6" customFormat="1" ht="12.75" hidden="1" outlineLevel="2">
      <c r="D322" s="3" t="s">
        <v>1</v>
      </c>
      <c r="E322" s="14">
        <f>F322-F323</f>
        <v>0</v>
      </c>
      <c r="F322" s="5">
        <v>2200</v>
      </c>
      <c r="G322" s="3"/>
      <c r="L322" s="3"/>
    </row>
    <row r="323" spans="4:12" s="6" customFormat="1" ht="12.75" hidden="1" outlineLevel="2">
      <c r="D323" s="12" t="s">
        <v>23</v>
      </c>
      <c r="E323" s="15">
        <v>400</v>
      </c>
      <c r="F323" s="3">
        <f aca="true" t="shared" si="27" ref="F323:F328">F324+E323</f>
        <v>2200</v>
      </c>
      <c r="G323" s="3">
        <f>E323-30</f>
        <v>370</v>
      </c>
      <c r="L323" s="3"/>
    </row>
    <row r="324" spans="4:12" s="6" customFormat="1" ht="12.75" hidden="1" outlineLevel="2">
      <c r="D324" s="12" t="s">
        <v>24</v>
      </c>
      <c r="E324" s="15">
        <v>400</v>
      </c>
      <c r="F324" s="3">
        <f t="shared" si="27"/>
        <v>1800</v>
      </c>
      <c r="G324" s="3">
        <f>E324-30</f>
        <v>370</v>
      </c>
      <c r="L324" s="3"/>
    </row>
    <row r="325" spans="4:12" s="6" customFormat="1" ht="12.75" hidden="1" outlineLevel="2">
      <c r="D325" s="12" t="s">
        <v>25</v>
      </c>
      <c r="E325" s="15">
        <v>400</v>
      </c>
      <c r="F325" s="3">
        <f t="shared" si="27"/>
        <v>1400</v>
      </c>
      <c r="G325" s="3">
        <f>E325-30</f>
        <v>370</v>
      </c>
      <c r="L325" s="3"/>
    </row>
    <row r="326" spans="4:12" s="6" customFormat="1" ht="12.75" hidden="1" outlineLevel="2">
      <c r="D326" s="12" t="s">
        <v>26</v>
      </c>
      <c r="E326" s="15">
        <v>400</v>
      </c>
      <c r="F326" s="3">
        <f t="shared" si="27"/>
        <v>1000</v>
      </c>
      <c r="G326" s="3">
        <f>E326-30</f>
        <v>370</v>
      </c>
      <c r="L326" s="3"/>
    </row>
    <row r="327" spans="4:12" s="6" customFormat="1" ht="12.75" hidden="1" outlineLevel="2">
      <c r="D327" s="12" t="s">
        <v>19</v>
      </c>
      <c r="E327" s="15">
        <v>400</v>
      </c>
      <c r="F327" s="3">
        <f t="shared" si="27"/>
        <v>600</v>
      </c>
      <c r="G327" s="3">
        <f>E327-30</f>
        <v>370</v>
      </c>
      <c r="L327" s="3"/>
    </row>
    <row r="328" spans="4:12" s="6" customFormat="1" ht="12.75" hidden="1" outlineLevel="2">
      <c r="D328" s="12" t="s">
        <v>18</v>
      </c>
      <c r="E328" s="15">
        <v>200</v>
      </c>
      <c r="F328" s="3">
        <f t="shared" si="27"/>
        <v>200</v>
      </c>
      <c r="G328" s="3"/>
      <c r="L328" s="3"/>
    </row>
    <row r="329" spans="4:12" s="6" customFormat="1" ht="12.75" hidden="1" outlineLevel="2">
      <c r="D329" s="3" t="s">
        <v>3</v>
      </c>
      <c r="E329" s="7"/>
      <c r="F329" s="3">
        <v>0</v>
      </c>
      <c r="G329" s="3">
        <f>E328-30</f>
        <v>170</v>
      </c>
      <c r="L329" s="3"/>
    </row>
    <row r="330" spans="3:12" s="6" customFormat="1" ht="12.75" hidden="1" outlineLevel="2">
      <c r="C330" s="3"/>
      <c r="D330" s="3"/>
      <c r="E330" s="14"/>
      <c r="F330" s="3"/>
      <c r="G330" s="3"/>
      <c r="H330" s="3"/>
      <c r="I330" s="3"/>
      <c r="J330" s="3"/>
      <c r="K330" s="3"/>
      <c r="L330" s="3"/>
    </row>
    <row r="331" spans="3:7" s="6" customFormat="1" ht="12.75" hidden="1" outlineLevel="1" collapsed="1">
      <c r="C331" s="9" t="s">
        <v>42</v>
      </c>
      <c r="D331" s="9" t="s">
        <v>4</v>
      </c>
      <c r="E331" s="7">
        <f>F337</f>
        <v>2200</v>
      </c>
      <c r="F331" s="9" t="str">
        <f>MID(D338,1,LEN(D338)-7)&amp;" Böden"</f>
        <v>6 Böden</v>
      </c>
      <c r="G331" s="6" t="str">
        <f>IF(E337=0,"inkl. Deckebene","ohne Deckebene")</f>
        <v>ohne Deckebene</v>
      </c>
    </row>
    <row r="332" s="6" customFormat="1" ht="12.75" hidden="1" outlineLevel="2">
      <c r="E332" s="7"/>
    </row>
    <row r="333" spans="4:7" s="6" customFormat="1" ht="38.25" hidden="1" outlineLevel="2">
      <c r="D333" s="16" t="s">
        <v>38</v>
      </c>
      <c r="E333" s="10" t="s">
        <v>36</v>
      </c>
      <c r="F333" s="10" t="s">
        <v>37</v>
      </c>
      <c r="G333" s="10" t="s">
        <v>27</v>
      </c>
    </row>
    <row r="334" spans="5:7" s="6" customFormat="1" ht="12.75" hidden="1" outlineLevel="2">
      <c r="E334" s="7" t="s">
        <v>2</v>
      </c>
      <c r="F334" s="7" t="s">
        <v>2</v>
      </c>
      <c r="G334" s="7" t="s">
        <v>2</v>
      </c>
    </row>
    <row r="335" spans="4:12" s="6" customFormat="1" ht="12.75" hidden="1" outlineLevel="2">
      <c r="D335" s="3"/>
      <c r="E335" s="14"/>
      <c r="F335" s="3"/>
      <c r="G335" s="3"/>
      <c r="L335" s="3"/>
    </row>
    <row r="336" spans="4:12" s="6" customFormat="1" ht="12.75" hidden="1" outlineLevel="2">
      <c r="D336" s="4" t="s">
        <v>0</v>
      </c>
      <c r="E336" s="14"/>
      <c r="F336" s="5">
        <v>2600</v>
      </c>
      <c r="G336" s="3">
        <f>F336-F338</f>
        <v>600</v>
      </c>
      <c r="L336" s="3"/>
    </row>
    <row r="337" spans="4:12" s="6" customFormat="1" ht="12.75" hidden="1" outlineLevel="2">
      <c r="D337" s="3" t="s">
        <v>1</v>
      </c>
      <c r="E337" s="14">
        <f>F337-F338</f>
        <v>200</v>
      </c>
      <c r="F337" s="5">
        <v>2200</v>
      </c>
      <c r="G337" s="3"/>
      <c r="L337" s="3"/>
    </row>
    <row r="338" spans="4:12" s="6" customFormat="1" ht="12.75" hidden="1" outlineLevel="2">
      <c r="D338" s="12" t="s">
        <v>23</v>
      </c>
      <c r="E338" s="15">
        <v>375</v>
      </c>
      <c r="F338" s="3">
        <f aca="true" t="shared" si="28" ref="F338:F343">F339+E338</f>
        <v>2000</v>
      </c>
      <c r="G338" s="3">
        <f>E338-30</f>
        <v>345</v>
      </c>
      <c r="L338" s="3"/>
    </row>
    <row r="339" spans="4:12" s="6" customFormat="1" ht="12.75" hidden="1" outlineLevel="2">
      <c r="D339" s="12" t="s">
        <v>24</v>
      </c>
      <c r="E339" s="15">
        <v>375</v>
      </c>
      <c r="F339" s="3">
        <f t="shared" si="28"/>
        <v>1625</v>
      </c>
      <c r="G339" s="3">
        <f>E339-30</f>
        <v>345</v>
      </c>
      <c r="L339" s="3"/>
    </row>
    <row r="340" spans="4:12" s="6" customFormat="1" ht="12.75" hidden="1" outlineLevel="2">
      <c r="D340" s="12" t="s">
        <v>25</v>
      </c>
      <c r="E340" s="15">
        <v>375</v>
      </c>
      <c r="F340" s="3">
        <f t="shared" si="28"/>
        <v>1250</v>
      </c>
      <c r="G340" s="3">
        <f>E340-30</f>
        <v>345</v>
      </c>
      <c r="L340" s="3"/>
    </row>
    <row r="341" spans="4:12" s="6" customFormat="1" ht="12.75" hidden="1" outlineLevel="2">
      <c r="D341" s="12" t="s">
        <v>26</v>
      </c>
      <c r="E341" s="15">
        <v>375</v>
      </c>
      <c r="F341" s="3">
        <f t="shared" si="28"/>
        <v>875</v>
      </c>
      <c r="G341" s="3">
        <f>E341-30</f>
        <v>345</v>
      </c>
      <c r="L341" s="3"/>
    </row>
    <row r="342" spans="4:12" s="6" customFormat="1" ht="12.75" hidden="1" outlineLevel="2">
      <c r="D342" s="12" t="s">
        <v>19</v>
      </c>
      <c r="E342" s="15">
        <v>375</v>
      </c>
      <c r="F342" s="3">
        <f t="shared" si="28"/>
        <v>500</v>
      </c>
      <c r="G342" s="3">
        <f>E342-30</f>
        <v>345</v>
      </c>
      <c r="L342" s="3"/>
    </row>
    <row r="343" spans="4:12" s="6" customFormat="1" ht="12.75" hidden="1" outlineLevel="2">
      <c r="D343" s="12" t="s">
        <v>18</v>
      </c>
      <c r="E343" s="15">
        <v>125</v>
      </c>
      <c r="F343" s="3">
        <f t="shared" si="28"/>
        <v>125</v>
      </c>
      <c r="G343" s="3"/>
      <c r="L343" s="3"/>
    </row>
    <row r="344" spans="4:12" s="6" customFormat="1" ht="12.75" hidden="1" outlineLevel="2">
      <c r="D344" s="3" t="s">
        <v>3</v>
      </c>
      <c r="E344" s="7"/>
      <c r="F344" s="3">
        <v>0</v>
      </c>
      <c r="G344" s="3">
        <f>E343-30</f>
        <v>95</v>
      </c>
      <c r="L344" s="3"/>
    </row>
    <row r="345" spans="3:12" s="6" customFormat="1" ht="12.75" hidden="1" outlineLevel="2">
      <c r="C345" s="3"/>
      <c r="D345" s="3"/>
      <c r="E345" s="14"/>
      <c r="F345" s="3"/>
      <c r="G345" s="3"/>
      <c r="H345" s="3"/>
      <c r="I345" s="3"/>
      <c r="J345" s="3"/>
      <c r="K345" s="3"/>
      <c r="L345" s="3"/>
    </row>
    <row r="346" spans="3:7" s="6" customFormat="1" ht="12.75" hidden="1" outlineLevel="1" collapsed="1">
      <c r="C346" s="9" t="s">
        <v>42</v>
      </c>
      <c r="D346" s="9" t="s">
        <v>4</v>
      </c>
      <c r="E346" s="7">
        <f>F352</f>
        <v>2200</v>
      </c>
      <c r="F346" s="9" t="str">
        <f>MID(D353,1,LEN(D353)-7)&amp;" Böden"</f>
        <v>5 Böden</v>
      </c>
      <c r="G346" s="6" t="str">
        <f>IF(E352=0,"inkl. Deckebene","ohne Deckebene")</f>
        <v>ohne Deckebene</v>
      </c>
    </row>
    <row r="347" s="6" customFormat="1" ht="12.75" hidden="1" outlineLevel="2">
      <c r="E347" s="7"/>
    </row>
    <row r="348" spans="4:7" s="6" customFormat="1" ht="38.25" hidden="1" outlineLevel="2">
      <c r="D348" s="16" t="s">
        <v>38</v>
      </c>
      <c r="E348" s="10" t="s">
        <v>36</v>
      </c>
      <c r="F348" s="10" t="s">
        <v>37</v>
      </c>
      <c r="G348" s="10" t="s">
        <v>27</v>
      </c>
    </row>
    <row r="349" spans="5:7" s="6" customFormat="1" ht="12.75" hidden="1" outlineLevel="2">
      <c r="E349" s="7" t="s">
        <v>2</v>
      </c>
      <c r="F349" s="7" t="s">
        <v>2</v>
      </c>
      <c r="G349" s="7" t="s">
        <v>2</v>
      </c>
    </row>
    <row r="350" spans="4:12" s="6" customFormat="1" ht="12.75" hidden="1" outlineLevel="2">
      <c r="D350" s="3"/>
      <c r="E350" s="14"/>
      <c r="F350" s="3"/>
      <c r="G350" s="3"/>
      <c r="L350" s="3"/>
    </row>
    <row r="351" spans="4:12" s="6" customFormat="1" ht="12.75" hidden="1" outlineLevel="2">
      <c r="D351" s="4" t="s">
        <v>0</v>
      </c>
      <c r="E351" s="14"/>
      <c r="F351" s="5">
        <v>2600</v>
      </c>
      <c r="G351" s="3">
        <f>F351-F353</f>
        <v>750</v>
      </c>
      <c r="L351" s="3"/>
    </row>
    <row r="352" spans="4:12" s="6" customFormat="1" ht="12.75" hidden="1" outlineLevel="2">
      <c r="D352" s="3" t="s">
        <v>1</v>
      </c>
      <c r="E352" s="14">
        <f>F352-F353</f>
        <v>350</v>
      </c>
      <c r="F352" s="5">
        <v>2200</v>
      </c>
      <c r="G352" s="3"/>
      <c r="L352" s="3"/>
    </row>
    <row r="353" spans="4:12" s="6" customFormat="1" ht="12.75" hidden="1" outlineLevel="2">
      <c r="D353" s="12" t="s">
        <v>24</v>
      </c>
      <c r="E353" s="15">
        <v>400</v>
      </c>
      <c r="F353" s="3">
        <f>F354+E353</f>
        <v>1850</v>
      </c>
      <c r="G353" s="3">
        <f>E353-30</f>
        <v>370</v>
      </c>
      <c r="L353" s="3"/>
    </row>
    <row r="354" spans="4:12" s="6" customFormat="1" ht="12.75" hidden="1" outlineLevel="2">
      <c r="D354" s="12" t="s">
        <v>25</v>
      </c>
      <c r="E354" s="15">
        <v>400</v>
      </c>
      <c r="F354" s="3">
        <f>F355+E354</f>
        <v>1450</v>
      </c>
      <c r="G354" s="3">
        <f>E354-30</f>
        <v>370</v>
      </c>
      <c r="L354" s="3"/>
    </row>
    <row r="355" spans="4:12" s="6" customFormat="1" ht="12.75" hidden="1" outlineLevel="2">
      <c r="D355" s="12" t="s">
        <v>26</v>
      </c>
      <c r="E355" s="15">
        <v>400</v>
      </c>
      <c r="F355" s="3">
        <f>F356+E355</f>
        <v>1050</v>
      </c>
      <c r="G355" s="3">
        <f>E355-30</f>
        <v>370</v>
      </c>
      <c r="L355" s="3"/>
    </row>
    <row r="356" spans="4:12" s="6" customFormat="1" ht="12.75" hidden="1" outlineLevel="2">
      <c r="D356" s="12" t="s">
        <v>19</v>
      </c>
      <c r="E356" s="15">
        <v>400</v>
      </c>
      <c r="F356" s="3">
        <f>F357+E356</f>
        <v>650</v>
      </c>
      <c r="G356" s="3">
        <f>E356-30</f>
        <v>370</v>
      </c>
      <c r="L356" s="3"/>
    </row>
    <row r="357" spans="4:12" s="6" customFormat="1" ht="12.75" hidden="1" outlineLevel="2">
      <c r="D357" s="12" t="s">
        <v>18</v>
      </c>
      <c r="E357" s="15">
        <v>250</v>
      </c>
      <c r="F357" s="3">
        <f>F358+E357</f>
        <v>250</v>
      </c>
      <c r="G357" s="3"/>
      <c r="L357" s="3"/>
    </row>
    <row r="358" spans="4:12" s="6" customFormat="1" ht="12.75" hidden="1" outlineLevel="2">
      <c r="D358" s="3" t="s">
        <v>3</v>
      </c>
      <c r="E358" s="7"/>
      <c r="F358" s="3">
        <v>0</v>
      </c>
      <c r="G358" s="3">
        <f>E357-30</f>
        <v>220</v>
      </c>
      <c r="L358" s="3"/>
    </row>
    <row r="359" spans="3:12" s="6" customFormat="1" ht="12.75" hidden="1" outlineLevel="2">
      <c r="C359" s="3"/>
      <c r="D359" s="3"/>
      <c r="E359" s="14"/>
      <c r="F359" s="3"/>
      <c r="G359" s="3"/>
      <c r="H359" s="3"/>
      <c r="I359" s="3"/>
      <c r="J359" s="3"/>
      <c r="K359" s="3"/>
      <c r="L359" s="3"/>
    </row>
    <row r="360" spans="3:7" s="6" customFormat="1" ht="12.75" hidden="1" outlineLevel="1" collapsed="1">
      <c r="C360" s="9" t="s">
        <v>42</v>
      </c>
      <c r="D360" s="9" t="s">
        <v>4</v>
      </c>
      <c r="E360" s="7">
        <f>F366</f>
        <v>2000</v>
      </c>
      <c r="F360" s="9" t="str">
        <f>MID(D367,1,LEN(D367)-7)&amp;" Böden"</f>
        <v>6 Böden</v>
      </c>
      <c r="G360" s="6" t="str">
        <f>IF(E366=0,"inkl. Deckebene","ohne Deckebene")</f>
        <v>inkl. Deckebene</v>
      </c>
    </row>
    <row r="361" s="6" customFormat="1" ht="12.75" hidden="1" outlineLevel="2">
      <c r="E361" s="7"/>
    </row>
    <row r="362" spans="4:7" s="6" customFormat="1" ht="38.25" hidden="1" outlineLevel="2">
      <c r="D362" s="16" t="s">
        <v>38</v>
      </c>
      <c r="E362" s="10" t="s">
        <v>36</v>
      </c>
      <c r="F362" s="10" t="s">
        <v>37</v>
      </c>
      <c r="G362" s="10" t="s">
        <v>27</v>
      </c>
    </row>
    <row r="363" spans="5:7" s="6" customFormat="1" ht="12.75" hidden="1" outlineLevel="2">
      <c r="E363" s="7" t="s">
        <v>2</v>
      </c>
      <c r="F363" s="7" t="s">
        <v>2</v>
      </c>
      <c r="G363" s="7" t="s">
        <v>2</v>
      </c>
    </row>
    <row r="364" spans="4:12" s="6" customFormat="1" ht="12.75" hidden="1" outlineLevel="2">
      <c r="D364" s="3"/>
      <c r="E364" s="14"/>
      <c r="F364" s="3"/>
      <c r="G364" s="3"/>
      <c r="L364" s="3"/>
    </row>
    <row r="365" spans="4:12" s="6" customFormat="1" ht="12.75" hidden="1" outlineLevel="2">
      <c r="D365" s="4" t="s">
        <v>0</v>
      </c>
      <c r="E365" s="14"/>
      <c r="F365" s="5">
        <v>2600</v>
      </c>
      <c r="G365" s="3">
        <f>F365-F367</f>
        <v>600</v>
      </c>
      <c r="L365" s="3"/>
    </row>
    <row r="366" spans="4:12" s="6" customFormat="1" ht="12.75" hidden="1" outlineLevel="2">
      <c r="D366" s="3" t="s">
        <v>1</v>
      </c>
      <c r="E366" s="14">
        <f>F366-F367</f>
        <v>0</v>
      </c>
      <c r="F366" s="5">
        <v>2000</v>
      </c>
      <c r="G366" s="3"/>
      <c r="L366" s="3"/>
    </row>
    <row r="367" spans="4:12" s="6" customFormat="1" ht="12.75" hidden="1" outlineLevel="2">
      <c r="D367" s="12" t="s">
        <v>23</v>
      </c>
      <c r="E367" s="15">
        <v>375</v>
      </c>
      <c r="F367" s="3">
        <f aca="true" t="shared" si="29" ref="F367:F372">F368+E367</f>
        <v>2000</v>
      </c>
      <c r="G367" s="3">
        <f>E367-30</f>
        <v>345</v>
      </c>
      <c r="L367" s="3"/>
    </row>
    <row r="368" spans="4:12" s="6" customFormat="1" ht="12.75" hidden="1" outlineLevel="2">
      <c r="D368" s="12" t="s">
        <v>24</v>
      </c>
      <c r="E368" s="15">
        <v>375</v>
      </c>
      <c r="F368" s="3">
        <f t="shared" si="29"/>
        <v>1625</v>
      </c>
      <c r="G368" s="3">
        <f>E368-30</f>
        <v>345</v>
      </c>
      <c r="L368" s="3"/>
    </row>
    <row r="369" spans="4:12" s="6" customFormat="1" ht="12.75" hidden="1" outlineLevel="2">
      <c r="D369" s="12" t="s">
        <v>25</v>
      </c>
      <c r="E369" s="15">
        <v>375</v>
      </c>
      <c r="F369" s="3">
        <f t="shared" si="29"/>
        <v>1250</v>
      </c>
      <c r="G369" s="3">
        <f>E369-30</f>
        <v>345</v>
      </c>
      <c r="L369" s="3"/>
    </row>
    <row r="370" spans="4:12" s="6" customFormat="1" ht="12.75" hidden="1" outlineLevel="2">
      <c r="D370" s="12" t="s">
        <v>26</v>
      </c>
      <c r="E370" s="15">
        <v>375</v>
      </c>
      <c r="F370" s="3">
        <f t="shared" si="29"/>
        <v>875</v>
      </c>
      <c r="G370" s="3">
        <f>E370-30</f>
        <v>345</v>
      </c>
      <c r="L370" s="3"/>
    </row>
    <row r="371" spans="4:12" s="6" customFormat="1" ht="12.75" hidden="1" outlineLevel="2">
      <c r="D371" s="12" t="s">
        <v>19</v>
      </c>
      <c r="E371" s="15">
        <v>375</v>
      </c>
      <c r="F371" s="3">
        <f t="shared" si="29"/>
        <v>500</v>
      </c>
      <c r="G371" s="3">
        <f>E371-30</f>
        <v>345</v>
      </c>
      <c r="L371" s="3"/>
    </row>
    <row r="372" spans="4:12" s="6" customFormat="1" ht="12.75" hidden="1" outlineLevel="2">
      <c r="D372" s="12" t="s">
        <v>18</v>
      </c>
      <c r="E372" s="15">
        <v>125</v>
      </c>
      <c r="F372" s="3">
        <f t="shared" si="29"/>
        <v>125</v>
      </c>
      <c r="G372" s="3"/>
      <c r="L372" s="3"/>
    </row>
    <row r="373" spans="4:12" s="6" customFormat="1" ht="12.75" hidden="1" outlineLevel="2">
      <c r="D373" s="3" t="s">
        <v>3</v>
      </c>
      <c r="E373" s="7"/>
      <c r="F373" s="3">
        <v>0</v>
      </c>
      <c r="G373" s="3">
        <f>E372-30</f>
        <v>95</v>
      </c>
      <c r="L373" s="3"/>
    </row>
    <row r="374" spans="3:12" s="6" customFormat="1" ht="12.75" hidden="1" outlineLevel="2">
      <c r="C374" s="3"/>
      <c r="D374" s="3"/>
      <c r="E374" s="14"/>
      <c r="F374" s="3"/>
      <c r="G374" s="3"/>
      <c r="H374" s="3"/>
      <c r="I374" s="3"/>
      <c r="J374" s="3"/>
      <c r="K374" s="3"/>
      <c r="L374" s="3"/>
    </row>
    <row r="375" spans="3:7" s="6" customFormat="1" ht="12.75" hidden="1" outlineLevel="1" collapsed="1">
      <c r="C375" s="9" t="s">
        <v>42</v>
      </c>
      <c r="D375" s="9" t="s">
        <v>4</v>
      </c>
      <c r="E375" s="7">
        <f>F381</f>
        <v>2000</v>
      </c>
      <c r="F375" s="9" t="str">
        <f>MID(D382,1,LEN(D382)-7)&amp;" Böden"</f>
        <v>5 Böden</v>
      </c>
      <c r="G375" s="6" t="str">
        <f>IF(E381=0,"inkl. Deckebene","ohne Deckebene")</f>
        <v>ohne Deckebene</v>
      </c>
    </row>
    <row r="376" s="6" customFormat="1" ht="12.75" hidden="1" outlineLevel="2">
      <c r="E376" s="7"/>
    </row>
    <row r="377" spans="4:7" s="6" customFormat="1" ht="38.25" hidden="1" outlineLevel="2">
      <c r="D377" s="16" t="s">
        <v>38</v>
      </c>
      <c r="E377" s="10" t="s">
        <v>36</v>
      </c>
      <c r="F377" s="10" t="s">
        <v>37</v>
      </c>
      <c r="G377" s="10" t="s">
        <v>27</v>
      </c>
    </row>
    <row r="378" spans="5:7" s="6" customFormat="1" ht="12.75" hidden="1" outlineLevel="2">
      <c r="E378" s="7" t="s">
        <v>2</v>
      </c>
      <c r="F378" s="7" t="s">
        <v>2</v>
      </c>
      <c r="G378" s="7" t="s">
        <v>2</v>
      </c>
    </row>
    <row r="379" spans="4:12" s="6" customFormat="1" ht="12.75" hidden="1" outlineLevel="2">
      <c r="D379" s="3"/>
      <c r="E379" s="14"/>
      <c r="F379" s="3"/>
      <c r="G379" s="3"/>
      <c r="L379" s="3"/>
    </row>
    <row r="380" spans="4:12" s="6" customFormat="1" ht="12.75" hidden="1" outlineLevel="2">
      <c r="D380" s="4" t="s">
        <v>0</v>
      </c>
      <c r="E380" s="14"/>
      <c r="F380" s="5">
        <v>2600</v>
      </c>
      <c r="G380" s="3">
        <f>F380-F382</f>
        <v>850</v>
      </c>
      <c r="L380" s="3"/>
    </row>
    <row r="381" spans="4:12" s="6" customFormat="1" ht="12.75" hidden="1" outlineLevel="2">
      <c r="D381" s="3" t="s">
        <v>1</v>
      </c>
      <c r="E381" s="14">
        <f>F381-F382</f>
        <v>250</v>
      </c>
      <c r="F381" s="5">
        <v>2000</v>
      </c>
      <c r="G381" s="3"/>
      <c r="L381" s="3"/>
    </row>
    <row r="382" spans="4:12" s="6" customFormat="1" ht="12.75" hidden="1" outlineLevel="2">
      <c r="D382" s="12" t="s">
        <v>24</v>
      </c>
      <c r="E382" s="15">
        <v>400</v>
      </c>
      <c r="F382" s="3">
        <f>F383+E382</f>
        <v>1750</v>
      </c>
      <c r="G382" s="3">
        <f>E382-30</f>
        <v>370</v>
      </c>
      <c r="L382" s="3"/>
    </row>
    <row r="383" spans="4:12" s="6" customFormat="1" ht="12.75" hidden="1" outlineLevel="2">
      <c r="D383" s="12" t="s">
        <v>25</v>
      </c>
      <c r="E383" s="15">
        <v>400</v>
      </c>
      <c r="F383" s="3">
        <f>F384+E383</f>
        <v>1350</v>
      </c>
      <c r="G383" s="3">
        <f>E383-30</f>
        <v>370</v>
      </c>
      <c r="L383" s="3"/>
    </row>
    <row r="384" spans="4:12" s="6" customFormat="1" ht="12.75" hidden="1" outlineLevel="2">
      <c r="D384" s="12" t="s">
        <v>26</v>
      </c>
      <c r="E384" s="15">
        <v>400</v>
      </c>
      <c r="F384" s="3">
        <f>F385+E384</f>
        <v>950</v>
      </c>
      <c r="G384" s="3">
        <f>E384-30</f>
        <v>370</v>
      </c>
      <c r="L384" s="3"/>
    </row>
    <row r="385" spans="4:12" s="6" customFormat="1" ht="12.75" hidden="1" outlineLevel="2">
      <c r="D385" s="12" t="s">
        <v>19</v>
      </c>
      <c r="E385" s="15">
        <v>400</v>
      </c>
      <c r="F385" s="3">
        <f>F386+E385</f>
        <v>550</v>
      </c>
      <c r="G385" s="3">
        <f>E385-30</f>
        <v>370</v>
      </c>
      <c r="L385" s="3"/>
    </row>
    <row r="386" spans="4:12" s="6" customFormat="1" ht="12.75" hidden="1" outlineLevel="2">
      <c r="D386" s="12" t="s">
        <v>18</v>
      </c>
      <c r="E386" s="15">
        <v>150</v>
      </c>
      <c r="F386" s="3">
        <f>F387+E386</f>
        <v>150</v>
      </c>
      <c r="G386" s="3"/>
      <c r="L386" s="3"/>
    </row>
    <row r="387" spans="4:12" s="6" customFormat="1" ht="12.75" hidden="1" outlineLevel="2">
      <c r="D387" s="3" t="s">
        <v>3</v>
      </c>
      <c r="E387" s="7"/>
      <c r="F387" s="3">
        <v>0</v>
      </c>
      <c r="G387" s="3">
        <f>E386-30</f>
        <v>120</v>
      </c>
      <c r="L387" s="3"/>
    </row>
    <row r="388" spans="3:12" s="6" customFormat="1" ht="12.75" hidden="1" outlineLevel="2">
      <c r="C388" s="3"/>
      <c r="D388" s="3"/>
      <c r="E388" s="14"/>
      <c r="F388" s="3"/>
      <c r="G388" s="3"/>
      <c r="H388" s="3"/>
      <c r="I388" s="3"/>
      <c r="J388" s="3"/>
      <c r="K388" s="3"/>
      <c r="L388" s="3"/>
    </row>
    <row r="389" spans="3:7" s="6" customFormat="1" ht="12.75" hidden="1" outlineLevel="1" collapsed="1">
      <c r="C389" s="9" t="s">
        <v>42</v>
      </c>
      <c r="D389" s="9" t="s">
        <v>4</v>
      </c>
      <c r="E389" s="7">
        <f>F395</f>
        <v>1625</v>
      </c>
      <c r="F389" s="9" t="str">
        <f>MID(D396,1,LEN(D396)-7)&amp;" Böden"</f>
        <v>5 Böden</v>
      </c>
      <c r="G389" s="6" t="str">
        <f>IF(E395=0,"inkl. Deckebene","ohne Deckebene")</f>
        <v>inkl. Deckebene</v>
      </c>
    </row>
    <row r="390" s="6" customFormat="1" ht="12.75" hidden="1" outlineLevel="2">
      <c r="E390" s="7"/>
    </row>
    <row r="391" spans="4:7" s="6" customFormat="1" ht="38.25" hidden="1" outlineLevel="2">
      <c r="D391" s="16" t="s">
        <v>38</v>
      </c>
      <c r="E391" s="10" t="s">
        <v>36</v>
      </c>
      <c r="F391" s="10" t="s">
        <v>37</v>
      </c>
      <c r="G391" s="10" t="s">
        <v>27</v>
      </c>
    </row>
    <row r="392" spans="5:7" s="6" customFormat="1" ht="12.75" hidden="1" outlineLevel="2">
      <c r="E392" s="7" t="s">
        <v>2</v>
      </c>
      <c r="F392" s="7" t="s">
        <v>2</v>
      </c>
      <c r="G392" s="7" t="s">
        <v>2</v>
      </c>
    </row>
    <row r="393" spans="4:12" s="6" customFormat="1" ht="12.75" hidden="1" outlineLevel="2">
      <c r="D393" s="3"/>
      <c r="E393" s="14"/>
      <c r="F393" s="3"/>
      <c r="G393" s="3"/>
      <c r="L393" s="3"/>
    </row>
    <row r="394" spans="4:12" s="6" customFormat="1" ht="12.75" hidden="1" outlineLevel="2">
      <c r="D394" s="4" t="s">
        <v>0</v>
      </c>
      <c r="E394" s="14"/>
      <c r="F394" s="5">
        <v>2600</v>
      </c>
      <c r="G394" s="3">
        <f>F394-F396</f>
        <v>975</v>
      </c>
      <c r="L394" s="3"/>
    </row>
    <row r="395" spans="4:12" s="6" customFormat="1" ht="12.75" hidden="1" outlineLevel="2">
      <c r="D395" s="3" t="s">
        <v>1</v>
      </c>
      <c r="E395" s="14">
        <f>F395-F396</f>
        <v>0</v>
      </c>
      <c r="F395" s="5">
        <v>1625</v>
      </c>
      <c r="G395" s="3"/>
      <c r="L395" s="3"/>
    </row>
    <row r="396" spans="4:12" s="6" customFormat="1" ht="12.75" hidden="1" outlineLevel="2">
      <c r="D396" s="12" t="s">
        <v>24</v>
      </c>
      <c r="E396" s="15">
        <v>375</v>
      </c>
      <c r="F396" s="3">
        <f>F397+E396</f>
        <v>1625</v>
      </c>
      <c r="G396" s="3">
        <f>E396-30</f>
        <v>345</v>
      </c>
      <c r="L396" s="3"/>
    </row>
    <row r="397" spans="4:12" s="6" customFormat="1" ht="12.75" hidden="1" outlineLevel="2">
      <c r="D397" s="12" t="s">
        <v>25</v>
      </c>
      <c r="E397" s="15">
        <v>375</v>
      </c>
      <c r="F397" s="3">
        <f>F398+E397</f>
        <v>1250</v>
      </c>
      <c r="G397" s="3">
        <f>E397-30</f>
        <v>345</v>
      </c>
      <c r="L397" s="3"/>
    </row>
    <row r="398" spans="4:12" s="6" customFormat="1" ht="12.75" hidden="1" outlineLevel="2">
      <c r="D398" s="12" t="s">
        <v>26</v>
      </c>
      <c r="E398" s="15">
        <v>375</v>
      </c>
      <c r="F398" s="3">
        <f>F399+E398</f>
        <v>875</v>
      </c>
      <c r="G398" s="3">
        <f>E398-30</f>
        <v>345</v>
      </c>
      <c r="L398" s="3"/>
    </row>
    <row r="399" spans="4:12" s="6" customFormat="1" ht="12.75" hidden="1" outlineLevel="2">
      <c r="D399" s="12" t="s">
        <v>19</v>
      </c>
      <c r="E399" s="15">
        <v>375</v>
      </c>
      <c r="F399" s="3">
        <f>F400+E399</f>
        <v>500</v>
      </c>
      <c r="G399" s="3">
        <f>E399-30</f>
        <v>345</v>
      </c>
      <c r="L399" s="3"/>
    </row>
    <row r="400" spans="4:12" s="6" customFormat="1" ht="12.75" hidden="1" outlineLevel="2">
      <c r="D400" s="12" t="s">
        <v>18</v>
      </c>
      <c r="E400" s="15">
        <v>125</v>
      </c>
      <c r="F400" s="3">
        <f>F401+E400</f>
        <v>125</v>
      </c>
      <c r="G400" s="3"/>
      <c r="L400" s="3"/>
    </row>
    <row r="401" spans="4:12" s="6" customFormat="1" ht="12.75" hidden="1" outlineLevel="2">
      <c r="D401" s="3" t="s">
        <v>3</v>
      </c>
      <c r="E401" s="7"/>
      <c r="F401" s="3">
        <v>0</v>
      </c>
      <c r="G401" s="3">
        <f>E400-30</f>
        <v>95</v>
      </c>
      <c r="L401" s="3"/>
    </row>
    <row r="402" spans="3:12" s="6" customFormat="1" ht="12.75" hidden="1" outlineLevel="2">
      <c r="C402" s="3"/>
      <c r="D402" s="3"/>
      <c r="E402" s="14"/>
      <c r="F402" s="3"/>
      <c r="G402" s="3"/>
      <c r="H402" s="3"/>
      <c r="I402" s="3"/>
      <c r="J402" s="3"/>
      <c r="K402" s="3"/>
      <c r="L402" s="3"/>
    </row>
    <row r="403" spans="3:7" s="6" customFormat="1" ht="12.75" hidden="1" outlineLevel="1" collapsed="1">
      <c r="C403" s="9" t="s">
        <v>42</v>
      </c>
      <c r="D403" s="9" t="s">
        <v>4</v>
      </c>
      <c r="E403" s="7">
        <f>F409</f>
        <v>1250</v>
      </c>
      <c r="F403" s="9" t="str">
        <f>MID(D410,1,LEN(D410)-7)&amp;" Böden"</f>
        <v>4 Böden</v>
      </c>
      <c r="G403" s="6" t="str">
        <f>IF(E409=0,"inkl. Deckebene","ohne Deckebene")</f>
        <v>inkl. Deckebene</v>
      </c>
    </row>
    <row r="404" s="6" customFormat="1" ht="12.75" hidden="1" outlineLevel="2">
      <c r="E404" s="7"/>
    </row>
    <row r="405" spans="4:7" s="6" customFormat="1" ht="38.25" hidden="1" outlineLevel="2">
      <c r="D405" s="16" t="s">
        <v>38</v>
      </c>
      <c r="E405" s="10" t="s">
        <v>36</v>
      </c>
      <c r="F405" s="10" t="s">
        <v>37</v>
      </c>
      <c r="G405" s="10" t="s">
        <v>27</v>
      </c>
    </row>
    <row r="406" spans="5:7" s="6" customFormat="1" ht="12.75" hidden="1" outlineLevel="2">
      <c r="E406" s="7" t="s">
        <v>2</v>
      </c>
      <c r="F406" s="7" t="s">
        <v>2</v>
      </c>
      <c r="G406" s="7" t="s">
        <v>2</v>
      </c>
    </row>
    <row r="407" spans="4:12" s="6" customFormat="1" ht="12.75" hidden="1" outlineLevel="2">
      <c r="D407" s="3"/>
      <c r="E407" s="14"/>
      <c r="F407" s="3"/>
      <c r="G407" s="3"/>
      <c r="L407" s="3"/>
    </row>
    <row r="408" spans="4:12" s="6" customFormat="1" ht="12.75" hidden="1" outlineLevel="2">
      <c r="D408" s="4" t="s">
        <v>0</v>
      </c>
      <c r="E408" s="14"/>
      <c r="F408" s="5">
        <v>2600</v>
      </c>
      <c r="G408" s="3">
        <f>F408-F410</f>
        <v>1350</v>
      </c>
      <c r="L408" s="3"/>
    </row>
    <row r="409" spans="4:12" s="6" customFormat="1" ht="12.75" hidden="1" outlineLevel="2">
      <c r="D409" s="3" t="s">
        <v>1</v>
      </c>
      <c r="E409" s="14">
        <f>F409-F410</f>
        <v>0</v>
      </c>
      <c r="F409" s="5">
        <v>1250</v>
      </c>
      <c r="G409" s="3"/>
      <c r="L409" s="3"/>
    </row>
    <row r="410" spans="4:12" s="6" customFormat="1" ht="12.75" hidden="1" outlineLevel="2">
      <c r="D410" s="12" t="s">
        <v>25</v>
      </c>
      <c r="E410" s="15">
        <v>375</v>
      </c>
      <c r="F410" s="3">
        <f>F411+E410</f>
        <v>1250</v>
      </c>
      <c r="G410" s="3">
        <f>E410-30</f>
        <v>345</v>
      </c>
      <c r="L410" s="3"/>
    </row>
    <row r="411" spans="4:12" s="6" customFormat="1" ht="12.75" hidden="1" outlineLevel="2">
      <c r="D411" s="12" t="s">
        <v>26</v>
      </c>
      <c r="E411" s="15">
        <v>375</v>
      </c>
      <c r="F411" s="3">
        <f>F412+E411</f>
        <v>875</v>
      </c>
      <c r="G411" s="3">
        <f>E411-30</f>
        <v>345</v>
      </c>
      <c r="L411" s="3"/>
    </row>
    <row r="412" spans="4:12" s="6" customFormat="1" ht="12.75" hidden="1" outlineLevel="2">
      <c r="D412" s="12" t="s">
        <v>19</v>
      </c>
      <c r="E412" s="15">
        <v>375</v>
      </c>
      <c r="F412" s="3">
        <f>F413+E412</f>
        <v>500</v>
      </c>
      <c r="G412" s="3">
        <f>E412-30</f>
        <v>345</v>
      </c>
      <c r="L412" s="3"/>
    </row>
    <row r="413" spans="4:12" s="6" customFormat="1" ht="12.75" hidden="1" outlineLevel="2">
      <c r="D413" s="12" t="s">
        <v>18</v>
      </c>
      <c r="E413" s="15">
        <v>125</v>
      </c>
      <c r="F413" s="3">
        <f>F414+E413</f>
        <v>125</v>
      </c>
      <c r="G413" s="3"/>
      <c r="L413" s="3"/>
    </row>
    <row r="414" spans="4:12" s="6" customFormat="1" ht="12.75" hidden="1" outlineLevel="2">
      <c r="D414" s="3" t="s">
        <v>3</v>
      </c>
      <c r="E414" s="7"/>
      <c r="F414" s="3">
        <v>0</v>
      </c>
      <c r="G414" s="3">
        <f>E413-30</f>
        <v>95</v>
      </c>
      <c r="L414" s="3"/>
    </row>
    <row r="415" spans="3:12" s="6" customFormat="1" ht="12.75" hidden="1" outlineLevel="2">
      <c r="C415" s="3"/>
      <c r="D415" s="3"/>
      <c r="E415" s="14"/>
      <c r="F415" s="3"/>
      <c r="G415" s="3"/>
      <c r="H415" s="3"/>
      <c r="I415" s="3"/>
      <c r="J415" s="3"/>
      <c r="K415" s="3"/>
      <c r="L415" s="3"/>
    </row>
    <row r="416" spans="3:7" s="6" customFormat="1" ht="12.75" hidden="1" outlineLevel="1" collapsed="1">
      <c r="C416" s="9" t="s">
        <v>42</v>
      </c>
      <c r="D416" s="9" t="s">
        <v>4</v>
      </c>
      <c r="E416" s="7">
        <f>F422</f>
        <v>875</v>
      </c>
      <c r="F416" s="9" t="str">
        <f>MID(D423,1,LEN(D423)-7)&amp;" Böden"</f>
        <v>3 Böden</v>
      </c>
      <c r="G416" s="6" t="str">
        <f>IF(E422=0,"inkl. Deckebene","ohne Deckebene")</f>
        <v>inkl. Deckebene</v>
      </c>
    </row>
    <row r="417" s="6" customFormat="1" ht="12.75" hidden="1" outlineLevel="2">
      <c r="E417" s="7"/>
    </row>
    <row r="418" spans="4:7" s="6" customFormat="1" ht="38.25" hidden="1" outlineLevel="2">
      <c r="D418" s="16" t="s">
        <v>38</v>
      </c>
      <c r="E418" s="10" t="s">
        <v>36</v>
      </c>
      <c r="F418" s="10" t="s">
        <v>37</v>
      </c>
      <c r="G418" s="10" t="s">
        <v>27</v>
      </c>
    </row>
    <row r="419" spans="5:7" s="6" customFormat="1" ht="12.75" hidden="1" outlineLevel="2">
      <c r="E419" s="7" t="s">
        <v>2</v>
      </c>
      <c r="F419" s="7" t="s">
        <v>2</v>
      </c>
      <c r="G419" s="7" t="s">
        <v>2</v>
      </c>
    </row>
    <row r="420" spans="4:12" s="6" customFormat="1" ht="12.75" hidden="1" outlineLevel="2">
      <c r="D420" s="3"/>
      <c r="E420" s="14"/>
      <c r="F420" s="3"/>
      <c r="G420" s="3"/>
      <c r="L420" s="3"/>
    </row>
    <row r="421" spans="4:12" s="6" customFormat="1" ht="12.75" hidden="1" outlineLevel="2">
      <c r="D421" s="4" t="s">
        <v>0</v>
      </c>
      <c r="E421" s="14"/>
      <c r="F421" s="5">
        <v>2600</v>
      </c>
      <c r="G421" s="3">
        <f>F421-F423</f>
        <v>1725</v>
      </c>
      <c r="L421" s="3"/>
    </row>
    <row r="422" spans="4:12" s="6" customFormat="1" ht="12.75" hidden="1" outlineLevel="2">
      <c r="D422" s="3" t="s">
        <v>1</v>
      </c>
      <c r="E422" s="14">
        <f>F422-F423</f>
        <v>0</v>
      </c>
      <c r="F422" s="5">
        <v>875</v>
      </c>
      <c r="G422" s="3"/>
      <c r="L422" s="3"/>
    </row>
    <row r="423" spans="4:12" s="6" customFormat="1" ht="12.75" hidden="1" outlineLevel="2">
      <c r="D423" s="12" t="s">
        <v>26</v>
      </c>
      <c r="E423" s="15">
        <v>375</v>
      </c>
      <c r="F423" s="3">
        <f>F424+E423</f>
        <v>875</v>
      </c>
      <c r="G423" s="3">
        <f>E423-30</f>
        <v>345</v>
      </c>
      <c r="L423" s="3"/>
    </row>
    <row r="424" spans="4:12" s="6" customFormat="1" ht="12.75" hidden="1" outlineLevel="2">
      <c r="D424" s="12" t="s">
        <v>19</v>
      </c>
      <c r="E424" s="15">
        <v>375</v>
      </c>
      <c r="F424" s="3">
        <f>F425+E424</f>
        <v>500</v>
      </c>
      <c r="G424" s="3">
        <f>E424-30</f>
        <v>345</v>
      </c>
      <c r="L424" s="3"/>
    </row>
    <row r="425" spans="4:12" s="6" customFormat="1" ht="12.75" hidden="1" outlineLevel="2">
      <c r="D425" s="12" t="s">
        <v>18</v>
      </c>
      <c r="E425" s="15">
        <v>125</v>
      </c>
      <c r="F425" s="3">
        <f>F426+E425</f>
        <v>125</v>
      </c>
      <c r="G425" s="3"/>
      <c r="L425" s="3"/>
    </row>
    <row r="426" spans="4:12" s="6" customFormat="1" ht="12.75" hidden="1" outlineLevel="2">
      <c r="D426" s="3" t="s">
        <v>3</v>
      </c>
      <c r="E426" s="7"/>
      <c r="F426" s="3">
        <v>0</v>
      </c>
      <c r="G426" s="3">
        <f>E425-30</f>
        <v>95</v>
      </c>
      <c r="L426" s="3"/>
    </row>
    <row r="427" spans="3:12" s="6" customFormat="1" ht="12.75" hidden="1" outlineLevel="2">
      <c r="C427" s="3"/>
      <c r="D427" s="3"/>
      <c r="E427" s="14"/>
      <c r="F427" s="3"/>
      <c r="G427" s="3"/>
      <c r="H427" s="3"/>
      <c r="I427" s="3"/>
      <c r="J427" s="3"/>
      <c r="K427" s="3"/>
      <c r="L427" s="3"/>
    </row>
    <row r="428" spans="3:7" s="6" customFormat="1" ht="12.75" hidden="1" outlineLevel="1" collapsed="1">
      <c r="C428" s="9" t="s">
        <v>42</v>
      </c>
      <c r="D428" s="9" t="s">
        <v>4</v>
      </c>
      <c r="E428" s="7">
        <f>F434</f>
        <v>500</v>
      </c>
      <c r="F428" s="9" t="str">
        <f>MID(D435,1,LEN(D435)-7)&amp;" Böden"</f>
        <v>2 Böden</v>
      </c>
      <c r="G428" s="6" t="str">
        <f>IF(E434=0,"inkl. Deckebene","ohne Deckebene")</f>
        <v>inkl. Deckebene</v>
      </c>
    </row>
    <row r="429" s="6" customFormat="1" ht="12.75" hidden="1" outlineLevel="2"/>
    <row r="430" spans="4:7" s="6" customFormat="1" ht="38.25" hidden="1" outlineLevel="2">
      <c r="D430" s="16" t="s">
        <v>38</v>
      </c>
      <c r="E430" s="10" t="s">
        <v>36</v>
      </c>
      <c r="F430" s="10" t="s">
        <v>37</v>
      </c>
      <c r="G430" s="10" t="s">
        <v>27</v>
      </c>
    </row>
    <row r="431" spans="5:7" s="6" customFormat="1" ht="12.75" hidden="1" outlineLevel="2">
      <c r="E431" s="7" t="s">
        <v>2</v>
      </c>
      <c r="F431" s="7" t="s">
        <v>2</v>
      </c>
      <c r="G431" s="7" t="s">
        <v>2</v>
      </c>
    </row>
    <row r="432" spans="4:12" s="6" customFormat="1" ht="12.75" hidden="1" outlineLevel="2">
      <c r="D432" s="3"/>
      <c r="E432" s="3"/>
      <c r="F432" s="3"/>
      <c r="G432" s="3"/>
      <c r="L432" s="3"/>
    </row>
    <row r="433" spans="4:12" s="6" customFormat="1" ht="12.75" hidden="1" outlineLevel="2">
      <c r="D433" s="4" t="s">
        <v>0</v>
      </c>
      <c r="E433" s="3"/>
      <c r="F433" s="5">
        <v>2600</v>
      </c>
      <c r="G433" s="3">
        <f>F433-F435</f>
        <v>2100</v>
      </c>
      <c r="L433" s="3"/>
    </row>
    <row r="434" spans="4:12" s="6" customFormat="1" ht="12.75" hidden="1" outlineLevel="2">
      <c r="D434" s="3" t="s">
        <v>1</v>
      </c>
      <c r="E434" s="3">
        <f>F434-F435</f>
        <v>0</v>
      </c>
      <c r="F434" s="5">
        <v>500</v>
      </c>
      <c r="G434" s="3"/>
      <c r="L434" s="3"/>
    </row>
    <row r="435" spans="4:12" s="6" customFormat="1" ht="12.75" hidden="1" outlineLevel="2">
      <c r="D435" s="12" t="s">
        <v>19</v>
      </c>
      <c r="E435" s="5">
        <v>375</v>
      </c>
      <c r="F435" s="3">
        <f>F436+E435</f>
        <v>500</v>
      </c>
      <c r="G435" s="3">
        <f>E435-30</f>
        <v>345</v>
      </c>
      <c r="L435" s="3"/>
    </row>
    <row r="436" spans="4:12" s="6" customFormat="1" ht="12.75" hidden="1" outlineLevel="2">
      <c r="D436" s="12" t="s">
        <v>18</v>
      </c>
      <c r="E436" s="5">
        <v>125</v>
      </c>
      <c r="F436" s="3">
        <f>F437+E436</f>
        <v>125</v>
      </c>
      <c r="G436" s="3"/>
      <c r="L436" s="3"/>
    </row>
    <row r="437" spans="4:12" s="6" customFormat="1" ht="12.75" hidden="1" outlineLevel="2">
      <c r="D437" s="3" t="s">
        <v>3</v>
      </c>
      <c r="F437" s="3">
        <v>0</v>
      </c>
      <c r="G437" s="3">
        <f>E436-30</f>
        <v>95</v>
      </c>
      <c r="L437" s="3"/>
    </row>
    <row r="438" spans="3:12" s="6" customFormat="1" ht="12.75" hidden="1" outlineLevel="2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ht="12.75" hidden="1" outlineLevel="1"/>
  </sheetData>
  <sheetProtection/>
  <printOptions gridLines="1"/>
  <pageMargins left="0.7874015748031497" right="0.7874015748031497" top="0.5905511811023623" bottom="0.5905511811023623" header="0.5118110236220472" footer="0.5118110236220472"/>
  <pageSetup fitToHeight="99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Fachbodenabstände planen</dc:title>
  <dc:subject/>
  <dc:creator>ALEXA GmbH</dc:creator>
  <cp:keywords/>
  <dc:description/>
  <cp:lastModifiedBy>Team3</cp:lastModifiedBy>
  <cp:lastPrinted>2010-04-20T21:47:23Z</cp:lastPrinted>
  <dcterms:created xsi:type="dcterms:W3CDTF">2005-08-12T15:14:34Z</dcterms:created>
  <dcterms:modified xsi:type="dcterms:W3CDTF">2018-12-11T10:02:29Z</dcterms:modified>
  <cp:category/>
  <cp:version/>
  <cp:contentType/>
  <cp:contentStatus/>
</cp:coreProperties>
</file>